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O:\FRGP\PSN\"/>
    </mc:Choice>
  </mc:AlternateContent>
  <xr:revisionPtr revIDLastSave="0" documentId="13_ncr:1_{FE5CF81C-6674-429C-9F19-0EA22588BF5F}" xr6:coauthVersionLast="47" xr6:coauthVersionMax="47" xr10:uidLastSave="{00000000-0000-0000-0000-000000000000}"/>
  <bookViews>
    <workbookView xWindow="-28920" yWindow="-4695" windowWidth="29040" windowHeight="15840" xr2:uid="{00000000-000D-0000-FFFF-FFFF00000000}"/>
  </bookViews>
  <sheets>
    <sheet name="Budget Using De minimis method" sheetId="1" r:id="rId1"/>
  </sheets>
  <definedNames>
    <definedName name="_xlnm.Print_Area" localSheetId="0">'Budget Using De minimis method'!$A$1:$K$96</definedName>
    <definedName name="_xlnm.Print_Titles" localSheetId="0">'Budget Using De minimis method'!$1:$3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I60" i="1"/>
  <c r="J60" i="1"/>
  <c r="K60" i="1"/>
  <c r="H61" i="1"/>
  <c r="I61" i="1"/>
  <c r="J61" i="1"/>
  <c r="H62" i="1"/>
  <c r="K62" i="1" s="1"/>
  <c r="I62" i="1"/>
  <c r="J62" i="1"/>
  <c r="J49" i="1"/>
  <c r="J50" i="1"/>
  <c r="J51" i="1"/>
  <c r="J52" i="1"/>
  <c r="J53" i="1"/>
  <c r="J54" i="1"/>
  <c r="I49" i="1"/>
  <c r="I50" i="1"/>
  <c r="I51" i="1"/>
  <c r="I52" i="1"/>
  <c r="I53" i="1"/>
  <c r="I54" i="1"/>
  <c r="H49" i="1"/>
  <c r="H50" i="1"/>
  <c r="H51" i="1"/>
  <c r="H52" i="1"/>
  <c r="H53" i="1"/>
  <c r="H54" i="1"/>
  <c r="K61" i="1" l="1"/>
  <c r="K54" i="1"/>
  <c r="K50" i="1"/>
  <c r="K52" i="1"/>
  <c r="K51" i="1"/>
  <c r="K53" i="1"/>
  <c r="K49" i="1"/>
  <c r="I66" i="1"/>
  <c r="I67" i="1"/>
  <c r="I68" i="1"/>
  <c r="I69" i="1"/>
  <c r="I70" i="1"/>
  <c r="I71" i="1"/>
  <c r="I72" i="1"/>
  <c r="I73" i="1"/>
  <c r="I74" i="1"/>
  <c r="I75" i="1"/>
  <c r="I76" i="1"/>
  <c r="I65" i="1"/>
  <c r="J66" i="1"/>
  <c r="J67" i="1"/>
  <c r="J68" i="1"/>
  <c r="J69" i="1"/>
  <c r="J70" i="1"/>
  <c r="J71" i="1"/>
  <c r="J72" i="1"/>
  <c r="J73" i="1"/>
  <c r="J74" i="1"/>
  <c r="J75" i="1"/>
  <c r="J76" i="1"/>
  <c r="J65" i="1"/>
  <c r="J63" i="1"/>
  <c r="J59" i="1"/>
  <c r="I63" i="1"/>
  <c r="I59" i="1"/>
  <c r="H66" i="1"/>
  <c r="H67" i="1"/>
  <c r="H68" i="1"/>
  <c r="H69" i="1"/>
  <c r="H70" i="1"/>
  <c r="H71" i="1"/>
  <c r="H72" i="1"/>
  <c r="H73" i="1"/>
  <c r="H74" i="1"/>
  <c r="H75" i="1"/>
  <c r="H76" i="1"/>
  <c r="H65" i="1"/>
  <c r="H63" i="1"/>
  <c r="H59" i="1"/>
  <c r="J55" i="1"/>
  <c r="J56" i="1"/>
  <c r="J57" i="1"/>
  <c r="J48" i="1"/>
  <c r="I55" i="1"/>
  <c r="I56" i="1"/>
  <c r="I57" i="1"/>
  <c r="H55" i="1"/>
  <c r="H56" i="1"/>
  <c r="H57" i="1"/>
  <c r="H48" i="1"/>
  <c r="I48" i="1"/>
  <c r="J9" i="1"/>
  <c r="J10" i="1"/>
  <c r="J22" i="1" s="1"/>
  <c r="J11" i="1"/>
  <c r="J23" i="1" s="1"/>
  <c r="J12" i="1"/>
  <c r="J24" i="1" s="1"/>
  <c r="J13" i="1"/>
  <c r="J25" i="1" s="1"/>
  <c r="J14" i="1"/>
  <c r="J26" i="1" s="1"/>
  <c r="J15" i="1"/>
  <c r="J27" i="1" s="1"/>
  <c r="J16" i="1"/>
  <c r="J28" i="1" s="1"/>
  <c r="J17" i="1"/>
  <c r="J29" i="1" s="1"/>
  <c r="J8" i="1"/>
  <c r="J20" i="1" s="1"/>
  <c r="J36" i="1"/>
  <c r="J37" i="1"/>
  <c r="J38" i="1"/>
  <c r="J39" i="1"/>
  <c r="J40" i="1"/>
  <c r="J41" i="1"/>
  <c r="J42" i="1"/>
  <c r="J43" i="1"/>
  <c r="J44" i="1"/>
  <c r="J35" i="1"/>
  <c r="I36" i="1"/>
  <c r="I37" i="1"/>
  <c r="I38" i="1"/>
  <c r="I39" i="1"/>
  <c r="I40" i="1"/>
  <c r="I41" i="1"/>
  <c r="I42" i="1"/>
  <c r="I43" i="1"/>
  <c r="I44" i="1"/>
  <c r="I35" i="1"/>
  <c r="H36" i="1"/>
  <c r="H37" i="1"/>
  <c r="H38" i="1"/>
  <c r="H39" i="1"/>
  <c r="H40" i="1"/>
  <c r="H41" i="1"/>
  <c r="H42" i="1"/>
  <c r="H43" i="1"/>
  <c r="H44" i="1"/>
  <c r="H35" i="1"/>
  <c r="J21" i="1"/>
  <c r="I8" i="1"/>
  <c r="I20" i="1" s="1"/>
  <c r="I9" i="1"/>
  <c r="I21" i="1" s="1"/>
  <c r="I10" i="1"/>
  <c r="I22" i="1" s="1"/>
  <c r="I11" i="1"/>
  <c r="I23" i="1" s="1"/>
  <c r="I12" i="1"/>
  <c r="I24" i="1" s="1"/>
  <c r="I13" i="1"/>
  <c r="I25" i="1" s="1"/>
  <c r="I14" i="1"/>
  <c r="I26" i="1" s="1"/>
  <c r="I15" i="1"/>
  <c r="I27" i="1" s="1"/>
  <c r="I16" i="1"/>
  <c r="I28" i="1" s="1"/>
  <c r="I17" i="1"/>
  <c r="I29" i="1" s="1"/>
  <c r="H9" i="1"/>
  <c r="H10" i="1"/>
  <c r="H11" i="1"/>
  <c r="H12" i="1"/>
  <c r="H13" i="1"/>
  <c r="H14" i="1"/>
  <c r="H15" i="1"/>
  <c r="H16" i="1"/>
  <c r="H17" i="1"/>
  <c r="H8" i="1"/>
  <c r="E87" i="1"/>
  <c r="E88" i="1"/>
  <c r="E89" i="1"/>
  <c r="E90" i="1"/>
  <c r="E91" i="1"/>
  <c r="E92" i="1"/>
  <c r="E93" i="1"/>
  <c r="E94" i="1"/>
  <c r="E95" i="1"/>
  <c r="E86" i="1"/>
  <c r="B21" i="1"/>
  <c r="B22" i="1"/>
  <c r="B23" i="1"/>
  <c r="B24" i="1"/>
  <c r="B25" i="1"/>
  <c r="B26" i="1"/>
  <c r="B27" i="1"/>
  <c r="B28" i="1"/>
  <c r="B29" i="1"/>
  <c r="B20" i="1"/>
  <c r="I85" i="1" l="1"/>
  <c r="J85" i="1"/>
  <c r="H33" i="1"/>
  <c r="H46" i="1" s="1"/>
  <c r="H85" i="1" s="1"/>
  <c r="E34" i="1"/>
  <c r="E47" i="1" s="1"/>
  <c r="F34" i="1"/>
  <c r="F47" i="1" s="1"/>
  <c r="D34" i="1"/>
  <c r="D47" i="1" s="1"/>
  <c r="H86" i="1" l="1"/>
  <c r="I88" i="1"/>
  <c r="J87" i="1"/>
  <c r="I87" i="1"/>
  <c r="D80" i="1"/>
  <c r="J86" i="1"/>
  <c r="I86" i="1"/>
  <c r="J95" i="1"/>
  <c r="I95" i="1"/>
  <c r="J94" i="1"/>
  <c r="J93" i="1"/>
  <c r="I92" i="1"/>
  <c r="J91" i="1"/>
  <c r="J90" i="1"/>
  <c r="J89" i="1"/>
  <c r="J88" i="1"/>
  <c r="H20" i="1"/>
  <c r="H27" i="1"/>
  <c r="H28" i="1"/>
  <c r="H29" i="1"/>
  <c r="H22" i="1"/>
  <c r="H23" i="1"/>
  <c r="H24" i="1"/>
  <c r="H25" i="1"/>
  <c r="H26" i="1"/>
  <c r="H21" i="1"/>
  <c r="K69" i="1" l="1"/>
  <c r="K68" i="1"/>
  <c r="H18" i="1"/>
  <c r="I18" i="1"/>
  <c r="K75" i="1"/>
  <c r="K67" i="1"/>
  <c r="I45" i="1"/>
  <c r="I77" i="1" s="1"/>
  <c r="J45" i="1"/>
  <c r="J77" i="1" s="1"/>
  <c r="K71" i="1"/>
  <c r="K35" i="1"/>
  <c r="K40" i="1"/>
  <c r="H45" i="1"/>
  <c r="H77" i="1" s="1"/>
  <c r="K66" i="1"/>
  <c r="K73" i="1"/>
  <c r="K56" i="1"/>
  <c r="J18" i="1"/>
  <c r="K44" i="1"/>
  <c r="K70" i="1"/>
  <c r="K41" i="1"/>
  <c r="K38" i="1"/>
  <c r="K42" i="1"/>
  <c r="I91" i="1"/>
  <c r="K39" i="1"/>
  <c r="K65" i="1"/>
  <c r="K72" i="1"/>
  <c r="K76" i="1"/>
  <c r="K29" i="1"/>
  <c r="K27" i="1"/>
  <c r="K12" i="1"/>
  <c r="J30" i="1"/>
  <c r="K43" i="1"/>
  <c r="I89" i="1"/>
  <c r="I93" i="1"/>
  <c r="K57" i="1"/>
  <c r="J92" i="1"/>
  <c r="J96" i="1" s="1"/>
  <c r="K36" i="1"/>
  <c r="K74" i="1"/>
  <c r="I90" i="1"/>
  <c r="I94" i="1"/>
  <c r="K48" i="1"/>
  <c r="K37" i="1"/>
  <c r="K59" i="1"/>
  <c r="K28" i="1"/>
  <c r="K55" i="1"/>
  <c r="K63" i="1"/>
  <c r="K11" i="1"/>
  <c r="K17" i="1"/>
  <c r="K16" i="1"/>
  <c r="K15" i="1"/>
  <c r="K14" i="1"/>
  <c r="K10" i="1"/>
  <c r="K13" i="1"/>
  <c r="K8" i="1"/>
  <c r="K9" i="1"/>
  <c r="I96" i="1" l="1"/>
  <c r="K45" i="1"/>
  <c r="K77" i="1" s="1"/>
  <c r="J31" i="1"/>
  <c r="K18" i="1"/>
  <c r="I30" i="1"/>
  <c r="I31" i="1" s="1"/>
  <c r="K20" i="1"/>
  <c r="J78" i="1" l="1"/>
  <c r="J79" i="1"/>
  <c r="J80" i="1" s="1"/>
  <c r="J81" i="1" s="1"/>
  <c r="I78" i="1"/>
  <c r="I79" i="1"/>
  <c r="I80" i="1" s="1"/>
  <c r="H87" i="1"/>
  <c r="H95" i="1"/>
  <c r="H94" i="1"/>
  <c r="H93" i="1"/>
  <c r="H92" i="1"/>
  <c r="H91" i="1"/>
  <c r="H90" i="1"/>
  <c r="H89" i="1"/>
  <c r="H88" i="1"/>
  <c r="K23" i="1"/>
  <c r="K24" i="1"/>
  <c r="K25" i="1"/>
  <c r="K26" i="1"/>
  <c r="K21" i="1"/>
  <c r="I81" i="1" l="1"/>
  <c r="H30" i="1"/>
  <c r="K22" i="1"/>
  <c r="K30" i="1" s="1"/>
  <c r="K31" i="1" s="1"/>
  <c r="K78" i="1" s="1"/>
  <c r="H96" i="1"/>
  <c r="K79" i="1" l="1"/>
  <c r="H31" i="1"/>
  <c r="H78" i="1" s="1"/>
  <c r="H79" i="1" l="1"/>
  <c r="H80" i="1" s="1"/>
  <c r="H81" i="1" s="1"/>
  <c r="K80" i="1" l="1"/>
  <c r="K81" i="1" s="1"/>
</calcChain>
</file>

<file path=xl/sharedStrings.xml><?xml version="1.0" encoding="utf-8"?>
<sst xmlns="http://schemas.openxmlformats.org/spreadsheetml/2006/main" count="48" uniqueCount="42">
  <si>
    <t>PERSONNEL SERVICES</t>
  </si>
  <si>
    <t xml:space="preserve">Staff Benefits </t>
  </si>
  <si>
    <t>Consultant</t>
  </si>
  <si>
    <t>Operating Expenses: Other</t>
  </si>
  <si>
    <t>Total Operating Expenses</t>
  </si>
  <si>
    <t>Per Diem</t>
  </si>
  <si>
    <t xml:space="preserve">Administrative Overhead                                             </t>
  </si>
  <si>
    <t>Equipment/Electronics/Rental</t>
  </si>
  <si>
    <t>Mileage (Miles)</t>
  </si>
  <si>
    <t>Applicant Amt of Cost Share</t>
  </si>
  <si>
    <t>Partner Amt of Cost Share</t>
  </si>
  <si>
    <t>Total Project Cost</t>
  </si>
  <si>
    <r>
      <rPr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Total Personnel Services</t>
    </r>
  </si>
  <si>
    <t>APPLICANT NAME:</t>
  </si>
  <si>
    <t>PROPOSAL NUMBER:</t>
  </si>
  <si>
    <t>OPERATING EXPENSES</t>
  </si>
  <si>
    <t>GRAND TOTAL</t>
  </si>
  <si>
    <t>Hourly Pay ($)</t>
  </si>
  <si>
    <t xml:space="preserve"> (%)</t>
  </si>
  <si>
    <t>Hourly Rate or Unit Cost ($)</t>
  </si>
  <si>
    <t>Unit Cost ($)</t>
  </si>
  <si>
    <t>Amount Requested from CDFW</t>
  </si>
  <si>
    <t>Hours</t>
  </si>
  <si>
    <t>Staff Title</t>
  </si>
  <si>
    <t xml:space="preserve">CDFW </t>
  </si>
  <si>
    <t>Staff Benefit Subtotal</t>
  </si>
  <si>
    <t>Personnel Services Subtotal</t>
  </si>
  <si>
    <t>Subcontractor Subtotal</t>
  </si>
  <si>
    <t>Hours or Units</t>
  </si>
  <si>
    <t>Units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</si>
  <si>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Base MTDC calculation</t>
    </r>
  </si>
  <si>
    <t>Applicant Cost Share</t>
  </si>
  <si>
    <t>Subcontractor</t>
  </si>
  <si>
    <r>
      <rPr>
        <b/>
        <i/>
        <vertAlign val="superscript"/>
        <sz val="12"/>
        <color theme="1"/>
        <rFont val="Calibri"/>
        <family val="2"/>
        <scheme val="minor"/>
      </rPr>
      <t>1</t>
    </r>
    <r>
      <rPr>
        <b/>
        <i/>
        <sz val="12"/>
        <color theme="1"/>
        <rFont val="Calibri"/>
        <family val="2"/>
        <scheme val="minor"/>
      </rPr>
      <t xml:space="preserve"> Base MTDC Calculations for Subcontractor(s)</t>
    </r>
  </si>
  <si>
    <t xml:space="preserve">Subcontractor(s) </t>
  </si>
  <si>
    <t>PERSONNEL SERVICES AND OPERATING EXPENSES SUBTOTAL</t>
  </si>
  <si>
    <t>Partner Cost Share</t>
  </si>
  <si>
    <t>PROJECT BUDGET</t>
  </si>
  <si>
    <t>%</t>
  </si>
  <si>
    <t>Indirect Charge Rate</t>
  </si>
  <si>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Base MTDC Calculation:</t>
    </r>
  </si>
  <si>
    <t xml:space="preserve">Please provide your Base MTDC calculation in this section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</si>
</sst>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555555"/>
      <name val="Arial"/>
      <family val="2"/>
    </font>
    <font>
      <b/>
      <sz val="14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/>
    <xf numFmtId="164" fontId="7" fillId="0" borderId="0" xfId="1" applyNumberFormat="1" applyFont="1" applyProtection="1"/>
    <xf numFmtId="165" fontId="6" fillId="0" borderId="6" xfId="2" applyNumberFormat="1" applyFont="1" applyFill="1" applyBorder="1" applyProtection="1"/>
    <xf numFmtId="165" fontId="6" fillId="3" borderId="6" xfId="0" applyNumberFormat="1" applyFont="1" applyFill="1" applyBorder="1"/>
    <xf numFmtId="165" fontId="6" fillId="3" borderId="6" xfId="2" applyNumberFormat="1" applyFont="1" applyFill="1" applyBorder="1" applyProtection="1"/>
    <xf numFmtId="0" fontId="3" fillId="0" borderId="6" xfId="0" applyFont="1" applyBorder="1"/>
    <xf numFmtId="165" fontId="3" fillId="0" borderId="6" xfId="2" applyNumberFormat="1" applyFont="1" applyFill="1" applyBorder="1" applyProtection="1"/>
    <xf numFmtId="165" fontId="3" fillId="3" borderId="6" xfId="2" applyNumberFormat="1" applyFont="1" applyFill="1" applyBorder="1" applyProtection="1"/>
    <xf numFmtId="0" fontId="3" fillId="0" borderId="6" xfId="0" applyFont="1" applyBorder="1" applyAlignment="1">
      <alignment horizontal="center"/>
    </xf>
    <xf numFmtId="164" fontId="7" fillId="3" borderId="6" xfId="1" applyNumberFormat="1" applyFont="1" applyFill="1" applyBorder="1" applyProtection="1"/>
    <xf numFmtId="165" fontId="3" fillId="3" borderId="9" xfId="2" applyNumberFormat="1" applyFont="1" applyFill="1" applyBorder="1" applyProtection="1"/>
    <xf numFmtId="164" fontId="7" fillId="0" borderId="8" xfId="1" applyNumberFormat="1" applyFont="1" applyFill="1" applyBorder="1" applyProtection="1"/>
    <xf numFmtId="10" fontId="3" fillId="0" borderId="6" xfId="0" applyNumberFormat="1" applyFont="1" applyBorder="1"/>
    <xf numFmtId="164" fontId="5" fillId="0" borderId="7" xfId="1" applyNumberFormat="1" applyFont="1" applyFill="1" applyBorder="1" applyProtection="1"/>
    <xf numFmtId="165" fontId="9" fillId="3" borderId="17" xfId="2" applyNumberFormat="1" applyFont="1" applyFill="1" applyBorder="1" applyProtection="1"/>
    <xf numFmtId="164" fontId="7" fillId="3" borderId="8" xfId="1" applyNumberFormat="1" applyFont="1" applyFill="1" applyBorder="1" applyProtection="1"/>
    <xf numFmtId="165" fontId="3" fillId="2" borderId="9" xfId="2" applyNumberFormat="1" applyFont="1" applyFill="1" applyBorder="1" applyProtection="1"/>
    <xf numFmtId="165" fontId="9" fillId="2" borderId="17" xfId="2" applyNumberFormat="1" applyFont="1" applyFill="1" applyBorder="1" applyProtection="1"/>
    <xf numFmtId="165" fontId="3" fillId="2" borderId="6" xfId="2" applyNumberFormat="1" applyFont="1" applyFill="1" applyBorder="1" applyProtection="1"/>
    <xf numFmtId="165" fontId="3" fillId="2" borderId="10" xfId="2" applyNumberFormat="1" applyFont="1" applyFill="1" applyBorder="1" applyProtection="1"/>
    <xf numFmtId="43" fontId="6" fillId="0" borderId="0" xfId="1" applyFont="1" applyProtection="1"/>
    <xf numFmtId="165" fontId="6" fillId="2" borderId="6" xfId="0" applyNumberFormat="1" applyFont="1" applyFill="1" applyBorder="1"/>
    <xf numFmtId="0" fontId="3" fillId="0" borderId="0" xfId="0" applyFont="1"/>
    <xf numFmtId="43" fontId="3" fillId="0" borderId="0" xfId="1" applyFont="1" applyProtection="1"/>
    <xf numFmtId="43" fontId="8" fillId="0" borderId="0" xfId="1" applyFont="1" applyProtection="1"/>
    <xf numFmtId="44" fontId="6" fillId="2" borderId="6" xfId="0" applyNumberFormat="1" applyFont="1" applyFill="1" applyBorder="1"/>
    <xf numFmtId="43" fontId="6" fillId="0" borderId="0" xfId="1" applyFont="1" applyAlignment="1" applyProtection="1">
      <alignment horizontal="center"/>
    </xf>
    <xf numFmtId="9" fontId="3" fillId="0" borderId="0" xfId="3" applyFont="1" applyProtection="1"/>
    <xf numFmtId="44" fontId="6" fillId="0" borderId="0" xfId="2" applyFont="1" applyProtection="1"/>
    <xf numFmtId="165" fontId="6" fillId="3" borderId="6" xfId="2" applyNumberFormat="1" applyFont="1" applyFill="1" applyBorder="1" applyAlignment="1" applyProtection="1"/>
    <xf numFmtId="43" fontId="6" fillId="0" borderId="0" xfId="1" applyFont="1" applyBorder="1" applyProtection="1"/>
    <xf numFmtId="164" fontId="6" fillId="0" borderId="0" xfId="0" applyNumberFormat="1" applyFont="1"/>
    <xf numFmtId="0" fontId="7" fillId="0" borderId="0" xfId="0" applyFont="1"/>
    <xf numFmtId="43" fontId="7" fillId="0" borderId="0" xfId="1" applyFont="1" applyProtection="1"/>
    <xf numFmtId="44" fontId="6" fillId="4" borderId="6" xfId="2" applyFont="1" applyFill="1" applyBorder="1" applyProtection="1">
      <protection locked="0"/>
    </xf>
    <xf numFmtId="10" fontId="6" fillId="4" borderId="6" xfId="0" applyNumberFormat="1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10" fontId="3" fillId="4" borderId="6" xfId="0" applyNumberFormat="1" applyFont="1" applyFill="1" applyBorder="1" applyProtection="1">
      <protection locked="0"/>
    </xf>
    <xf numFmtId="10" fontId="6" fillId="4" borderId="19" xfId="3" applyNumberFormat="1" applyFont="1" applyFill="1" applyBorder="1" applyAlignment="1" applyProtection="1">
      <alignment horizontal="left"/>
      <protection locked="0"/>
    </xf>
    <xf numFmtId="164" fontId="5" fillId="2" borderId="11" xfId="1" applyNumberFormat="1" applyFont="1" applyFill="1" applyBorder="1" applyProtection="1"/>
    <xf numFmtId="164" fontId="5" fillId="3" borderId="11" xfId="1" applyNumberFormat="1" applyFont="1" applyFill="1" applyBorder="1" applyProtection="1"/>
    <xf numFmtId="165" fontId="6" fillId="3" borderId="9" xfId="2" applyNumberFormat="1" applyFont="1" applyFill="1" applyBorder="1" applyProtection="1"/>
    <xf numFmtId="165" fontId="9" fillId="0" borderId="5" xfId="2" applyNumberFormat="1" applyFont="1" applyFill="1" applyBorder="1" applyProtection="1"/>
    <xf numFmtId="165" fontId="3" fillId="0" borderId="4" xfId="2" applyNumberFormat="1" applyFont="1" applyFill="1" applyBorder="1" applyProtection="1"/>
    <xf numFmtId="165" fontId="3" fillId="3" borderId="3" xfId="2" applyNumberFormat="1" applyFont="1" applyFill="1" applyBorder="1" applyProtection="1"/>
    <xf numFmtId="165" fontId="3" fillId="3" borderId="4" xfId="2" applyNumberFormat="1" applyFont="1" applyFill="1" applyBorder="1" applyProtection="1"/>
    <xf numFmtId="0" fontId="2" fillId="0" borderId="6" xfId="0" applyFont="1" applyBorder="1" applyAlignment="1">
      <alignment horizontal="center" wrapText="1"/>
    </xf>
    <xf numFmtId="164" fontId="6" fillId="4" borderId="6" xfId="1" applyNumberFormat="1" applyFont="1" applyFill="1" applyBorder="1" applyProtection="1">
      <protection locked="0"/>
    </xf>
    <xf numFmtId="164" fontId="6" fillId="4" borderId="6" xfId="0" applyNumberFormat="1" applyFont="1" applyFill="1" applyBorder="1" applyProtection="1">
      <protection locked="0"/>
    </xf>
    <xf numFmtId="1" fontId="6" fillId="4" borderId="6" xfId="0" applyNumberFormat="1" applyFont="1" applyFill="1" applyBorder="1" applyProtection="1">
      <protection locked="0"/>
    </xf>
    <xf numFmtId="1" fontId="6" fillId="4" borderId="6" xfId="1" applyNumberFormat="1" applyFont="1" applyFill="1" applyBorder="1" applyProtection="1">
      <protection locked="0"/>
    </xf>
    <xf numFmtId="164" fontId="15" fillId="0" borderId="6" xfId="0" applyNumberFormat="1" applyFont="1" applyBorder="1" applyAlignment="1">
      <alignment horizontal="center" wrapText="1"/>
    </xf>
    <xf numFmtId="165" fontId="9" fillId="2" borderId="0" xfId="2" applyNumberFormat="1" applyFont="1" applyFill="1" applyBorder="1" applyProtection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6" fillId="2" borderId="12" xfId="0" applyFont="1" applyFill="1" applyBorder="1"/>
    <xf numFmtId="0" fontId="6" fillId="2" borderId="1" xfId="0" applyFont="1" applyFill="1" applyBorder="1"/>
    <xf numFmtId="165" fontId="7" fillId="0" borderId="6" xfId="2" applyNumberFormat="1" applyFont="1" applyFill="1" applyBorder="1" applyProtection="1"/>
    <xf numFmtId="165" fontId="7" fillId="3" borderId="6" xfId="2" applyNumberFormat="1" applyFont="1" applyFill="1" applyBorder="1" applyProtection="1"/>
    <xf numFmtId="165" fontId="13" fillId="0" borderId="13" xfId="2" applyNumberFormat="1" applyFont="1" applyFill="1" applyBorder="1" applyProtection="1"/>
    <xf numFmtId="165" fontId="13" fillId="3" borderId="16" xfId="2" applyNumberFormat="1" applyFont="1" applyFill="1" applyBorder="1" applyProtection="1"/>
    <xf numFmtId="165" fontId="13" fillId="3" borderId="13" xfId="2" applyNumberFormat="1" applyFont="1" applyFill="1" applyBorder="1" applyProtection="1"/>
    <xf numFmtId="165" fontId="13" fillId="2" borderId="16" xfId="2" applyNumberFormat="1" applyFont="1" applyFill="1" applyBorder="1" applyProtection="1"/>
    <xf numFmtId="0" fontId="3" fillId="2" borderId="0" xfId="0" applyFont="1" applyFill="1"/>
    <xf numFmtId="0" fontId="6" fillId="2" borderId="0" xfId="0" applyFont="1" applyFill="1"/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/>
    <xf numFmtId="10" fontId="13" fillId="2" borderId="0" xfId="0" applyNumberFormat="1" applyFont="1" applyFill="1"/>
    <xf numFmtId="164" fontId="7" fillId="2" borderId="0" xfId="1" applyNumberFormat="1" applyFont="1" applyFill="1" applyProtection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9" fillId="2" borderId="0" xfId="0" applyFont="1" applyFill="1"/>
    <xf numFmtId="165" fontId="6" fillId="2" borderId="0" xfId="0" applyNumberFormat="1" applyFont="1" applyFill="1"/>
    <xf numFmtId="0" fontId="6" fillId="4" borderId="23" xfId="0" applyFont="1" applyFill="1" applyBorder="1" applyAlignment="1" applyProtection="1">
      <alignment horizontal="center" vertical="center" shrinkToFit="1"/>
      <protection locked="0"/>
    </xf>
    <xf numFmtId="0" fontId="6" fillId="4" borderId="24" xfId="0" applyFont="1" applyFill="1" applyBorder="1" applyAlignment="1" applyProtection="1">
      <alignment horizontal="center" vertical="center" shrinkToFit="1"/>
      <protection locked="0"/>
    </xf>
    <xf numFmtId="0" fontId="6" fillId="4" borderId="25" xfId="0" applyFont="1" applyFill="1" applyBorder="1" applyAlignment="1" applyProtection="1">
      <alignment horizontal="center" vertical="center" shrinkToFit="1"/>
      <protection locked="0"/>
    </xf>
    <xf numFmtId="0" fontId="6" fillId="4" borderId="26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4" borderId="10" xfId="0" applyFont="1" applyFill="1" applyBorder="1" applyAlignment="1" applyProtection="1">
      <alignment horizontal="center" vertical="center" shrinkToFit="1"/>
      <protection locked="0"/>
    </xf>
    <xf numFmtId="0" fontId="6" fillId="4" borderId="12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6" fillId="4" borderId="11" xfId="0" applyFont="1" applyFill="1" applyBorder="1" applyAlignment="1" applyProtection="1">
      <alignment horizontal="center" vertical="center" shrinkToFit="1"/>
      <protection locked="0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2" xfId="1" applyNumberFormat="1" applyFont="1" applyFill="1" applyBorder="1" applyAlignment="1" applyProtection="1">
      <alignment horizontal="center"/>
    </xf>
    <xf numFmtId="164" fontId="6" fillId="0" borderId="9" xfId="1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164" fontId="3" fillId="0" borderId="6" xfId="1" applyNumberFormat="1" applyFont="1" applyFill="1" applyBorder="1" applyAlignment="1" applyProtection="1">
      <alignment horizontal="center" wrapText="1"/>
    </xf>
    <xf numFmtId="0" fontId="3" fillId="0" borderId="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4" borderId="6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9" xfId="0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6"/>
  <sheetViews>
    <sheetView tabSelected="1" zoomScale="85" zoomScaleNormal="85" workbookViewId="0">
      <selection activeCell="B99" sqref="B99:K106"/>
    </sheetView>
  </sheetViews>
  <sheetFormatPr defaultRowHeight="15.75" x14ac:dyDescent="0.25"/>
  <cols>
    <col min="1" max="2" width="3.140625" style="1" customWidth="1"/>
    <col min="3" max="3" width="37.140625" style="1" customWidth="1"/>
    <col min="4" max="4" width="17" style="1" customWidth="1"/>
    <col min="5" max="5" width="13.28515625" style="1" customWidth="1"/>
    <col min="6" max="7" width="13.42578125" style="1" customWidth="1"/>
    <col min="8" max="9" width="19.7109375" style="1" customWidth="1"/>
    <col min="10" max="10" width="19.7109375" style="2" customWidth="1"/>
    <col min="11" max="11" width="19.7109375" style="1" customWidth="1"/>
    <col min="12" max="12" width="11.5703125" style="1" customWidth="1"/>
    <col min="13" max="13" width="13.28515625" style="1" bestFit="1" customWidth="1"/>
    <col min="14" max="15" width="11.5703125" style="21" bestFit="1" customWidth="1"/>
    <col min="16" max="16" width="13.28515625" style="1" bestFit="1" customWidth="1"/>
    <col min="17" max="16384" width="9.140625" style="1"/>
  </cols>
  <sheetData>
    <row r="1" spans="1:11" ht="19.5" thickBot="1" x14ac:dyDescent="0.35">
      <c r="A1" s="65"/>
      <c r="B1" s="66"/>
      <c r="C1" s="67" t="s">
        <v>13</v>
      </c>
      <c r="D1" s="138"/>
      <c r="E1" s="138"/>
      <c r="F1" s="138"/>
      <c r="G1" s="138"/>
      <c r="H1" s="138"/>
      <c r="I1" s="138"/>
      <c r="J1" s="71"/>
      <c r="K1" s="66"/>
    </row>
    <row r="2" spans="1:11" ht="16.5" thickBot="1" x14ac:dyDescent="0.3">
      <c r="A2" s="65"/>
      <c r="B2" s="66"/>
      <c r="C2" s="68" t="s">
        <v>14</v>
      </c>
      <c r="D2" s="139"/>
      <c r="E2" s="139"/>
      <c r="F2" s="66"/>
      <c r="G2" s="66"/>
      <c r="H2" s="66"/>
      <c r="I2" s="66"/>
      <c r="J2" s="71"/>
      <c r="K2" s="66"/>
    </row>
    <row r="3" spans="1:11" ht="16.5" thickBot="1" x14ac:dyDescent="0.3">
      <c r="A3" s="69"/>
      <c r="B3" s="66"/>
      <c r="C3" s="68" t="s">
        <v>39</v>
      </c>
      <c r="D3" s="39" t="s">
        <v>38</v>
      </c>
      <c r="E3" s="66"/>
      <c r="F3" s="66"/>
      <c r="G3" s="66"/>
      <c r="H3" s="66"/>
      <c r="I3" s="66"/>
      <c r="J3" s="71"/>
      <c r="K3" s="66"/>
    </row>
    <row r="4" spans="1:11" ht="21" x14ac:dyDescent="0.35">
      <c r="A4" s="69"/>
      <c r="B4" s="70" t="s">
        <v>37</v>
      </c>
      <c r="C4" s="69"/>
      <c r="D4" s="66"/>
      <c r="E4" s="66"/>
      <c r="F4" s="66"/>
      <c r="G4" s="66"/>
      <c r="H4" s="66"/>
      <c r="I4" s="66"/>
      <c r="J4" s="71"/>
      <c r="K4" s="66"/>
    </row>
    <row r="5" spans="1:11" ht="18.75" x14ac:dyDescent="0.3">
      <c r="A5" s="66"/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customHeight="1" x14ac:dyDescent="0.25">
      <c r="A6" s="65"/>
      <c r="B6" s="94" t="s">
        <v>23</v>
      </c>
      <c r="C6" s="94"/>
      <c r="D6" s="106" t="s">
        <v>22</v>
      </c>
      <c r="E6" s="107"/>
      <c r="F6" s="108"/>
      <c r="G6" s="95" t="s">
        <v>17</v>
      </c>
      <c r="H6" s="96" t="s">
        <v>21</v>
      </c>
      <c r="I6" s="104" t="s">
        <v>9</v>
      </c>
      <c r="J6" s="104" t="s">
        <v>10</v>
      </c>
      <c r="K6" s="109" t="s">
        <v>11</v>
      </c>
    </row>
    <row r="7" spans="1:11" ht="30.75" customHeight="1" x14ac:dyDescent="0.25">
      <c r="A7" s="66"/>
      <c r="B7" s="94"/>
      <c r="C7" s="94"/>
      <c r="D7" s="47" t="s">
        <v>24</v>
      </c>
      <c r="E7" s="47" t="s">
        <v>31</v>
      </c>
      <c r="F7" s="47" t="s">
        <v>36</v>
      </c>
      <c r="G7" s="95"/>
      <c r="H7" s="96"/>
      <c r="I7" s="104"/>
      <c r="J7" s="104"/>
      <c r="K7" s="109"/>
    </row>
    <row r="8" spans="1:11" x14ac:dyDescent="0.25">
      <c r="A8" s="66"/>
      <c r="B8" s="100"/>
      <c r="C8" s="101"/>
      <c r="D8" s="48"/>
      <c r="E8" s="49"/>
      <c r="F8" s="49"/>
      <c r="G8" s="35">
        <v>0</v>
      </c>
      <c r="H8" s="3">
        <f>ROUND(D8*G8,0)</f>
        <v>0</v>
      </c>
      <c r="I8" s="4">
        <f>ROUND(+E8*G8,0)</f>
        <v>0</v>
      </c>
      <c r="J8" s="4">
        <f>ROUND(+F8*G8,0)</f>
        <v>0</v>
      </c>
      <c r="K8" s="22">
        <f>+H8+I8+J8</f>
        <v>0</v>
      </c>
    </row>
    <row r="9" spans="1:11" x14ac:dyDescent="0.25">
      <c r="A9" s="66"/>
      <c r="B9" s="100"/>
      <c r="C9" s="101"/>
      <c r="D9" s="48"/>
      <c r="E9" s="49"/>
      <c r="F9" s="49"/>
      <c r="G9" s="35">
        <v>0</v>
      </c>
      <c r="H9" s="3">
        <f t="shared" ref="H9:H17" si="0">ROUND(D9*G9,0)</f>
        <v>0</v>
      </c>
      <c r="I9" s="4">
        <f t="shared" ref="I9:I17" si="1">ROUND(+E9*G9,0)</f>
        <v>0</v>
      </c>
      <c r="J9" s="4">
        <f t="shared" ref="J9:J17" si="2">ROUND(+F9*G9,0)</f>
        <v>0</v>
      </c>
      <c r="K9" s="22">
        <f t="shared" ref="K9:K17" si="3">+H9+I9+J9</f>
        <v>0</v>
      </c>
    </row>
    <row r="10" spans="1:11" x14ac:dyDescent="0.25">
      <c r="A10" s="66"/>
      <c r="B10" s="100"/>
      <c r="C10" s="101"/>
      <c r="D10" s="48"/>
      <c r="E10" s="49"/>
      <c r="F10" s="49"/>
      <c r="G10" s="35">
        <v>0</v>
      </c>
      <c r="H10" s="3">
        <f t="shared" si="0"/>
        <v>0</v>
      </c>
      <c r="I10" s="4">
        <f t="shared" si="1"/>
        <v>0</v>
      </c>
      <c r="J10" s="4">
        <f t="shared" si="2"/>
        <v>0</v>
      </c>
      <c r="K10" s="22">
        <f t="shared" si="3"/>
        <v>0</v>
      </c>
    </row>
    <row r="11" spans="1:11" x14ac:dyDescent="0.25">
      <c r="A11" s="66"/>
      <c r="B11" s="100"/>
      <c r="C11" s="101"/>
      <c r="D11" s="48"/>
      <c r="E11" s="49"/>
      <c r="F11" s="49"/>
      <c r="G11" s="35">
        <v>0</v>
      </c>
      <c r="H11" s="3">
        <f t="shared" si="0"/>
        <v>0</v>
      </c>
      <c r="I11" s="4">
        <f t="shared" si="1"/>
        <v>0</v>
      </c>
      <c r="J11" s="4">
        <f t="shared" si="2"/>
        <v>0</v>
      </c>
      <c r="K11" s="22">
        <f t="shared" si="3"/>
        <v>0</v>
      </c>
    </row>
    <row r="12" spans="1:11" x14ac:dyDescent="0.25">
      <c r="A12" s="66"/>
      <c r="B12" s="100"/>
      <c r="C12" s="101"/>
      <c r="D12" s="48"/>
      <c r="E12" s="49"/>
      <c r="F12" s="49"/>
      <c r="G12" s="35">
        <v>0</v>
      </c>
      <c r="H12" s="3">
        <f t="shared" si="0"/>
        <v>0</v>
      </c>
      <c r="I12" s="4">
        <f t="shared" si="1"/>
        <v>0</v>
      </c>
      <c r="J12" s="4">
        <f t="shared" si="2"/>
        <v>0</v>
      </c>
      <c r="K12" s="22">
        <f t="shared" si="3"/>
        <v>0</v>
      </c>
    </row>
    <row r="13" spans="1:11" x14ac:dyDescent="0.25">
      <c r="A13" s="66"/>
      <c r="B13" s="100"/>
      <c r="C13" s="101"/>
      <c r="D13" s="48"/>
      <c r="E13" s="49"/>
      <c r="F13" s="49"/>
      <c r="G13" s="35">
        <v>0</v>
      </c>
      <c r="H13" s="3">
        <f t="shared" si="0"/>
        <v>0</v>
      </c>
      <c r="I13" s="4">
        <f t="shared" si="1"/>
        <v>0</v>
      </c>
      <c r="J13" s="4">
        <f t="shared" si="2"/>
        <v>0</v>
      </c>
      <c r="K13" s="22">
        <f t="shared" si="3"/>
        <v>0</v>
      </c>
    </row>
    <row r="14" spans="1:11" x14ac:dyDescent="0.25">
      <c r="A14" s="66"/>
      <c r="B14" s="100"/>
      <c r="C14" s="101"/>
      <c r="D14" s="48"/>
      <c r="E14" s="49"/>
      <c r="F14" s="49"/>
      <c r="G14" s="35">
        <v>0</v>
      </c>
      <c r="H14" s="3">
        <f t="shared" si="0"/>
        <v>0</v>
      </c>
      <c r="I14" s="4">
        <f t="shared" si="1"/>
        <v>0</v>
      </c>
      <c r="J14" s="4">
        <f t="shared" si="2"/>
        <v>0</v>
      </c>
      <c r="K14" s="22">
        <f t="shared" si="3"/>
        <v>0</v>
      </c>
    </row>
    <row r="15" spans="1:11" x14ac:dyDescent="0.25">
      <c r="A15" s="66"/>
      <c r="B15" s="100"/>
      <c r="C15" s="101"/>
      <c r="D15" s="48"/>
      <c r="E15" s="49"/>
      <c r="F15" s="49"/>
      <c r="G15" s="35">
        <v>0</v>
      </c>
      <c r="H15" s="3">
        <f t="shared" si="0"/>
        <v>0</v>
      </c>
      <c r="I15" s="4">
        <f t="shared" si="1"/>
        <v>0</v>
      </c>
      <c r="J15" s="4">
        <f t="shared" si="2"/>
        <v>0</v>
      </c>
      <c r="K15" s="22">
        <f t="shared" si="3"/>
        <v>0</v>
      </c>
    </row>
    <row r="16" spans="1:11" x14ac:dyDescent="0.25">
      <c r="A16" s="66"/>
      <c r="B16" s="100"/>
      <c r="C16" s="101"/>
      <c r="D16" s="48"/>
      <c r="E16" s="49"/>
      <c r="F16" s="49"/>
      <c r="G16" s="35">
        <v>0</v>
      </c>
      <c r="H16" s="3">
        <f t="shared" si="0"/>
        <v>0</v>
      </c>
      <c r="I16" s="4">
        <f t="shared" si="1"/>
        <v>0</v>
      </c>
      <c r="J16" s="4">
        <f t="shared" si="2"/>
        <v>0</v>
      </c>
      <c r="K16" s="22">
        <f t="shared" si="3"/>
        <v>0</v>
      </c>
    </row>
    <row r="17" spans="1:16" x14ac:dyDescent="0.25">
      <c r="A17" s="66"/>
      <c r="B17" s="100"/>
      <c r="C17" s="101"/>
      <c r="D17" s="48"/>
      <c r="E17" s="49"/>
      <c r="F17" s="49"/>
      <c r="G17" s="35">
        <v>0</v>
      </c>
      <c r="H17" s="3">
        <f t="shared" si="0"/>
        <v>0</v>
      </c>
      <c r="I17" s="4">
        <f t="shared" si="1"/>
        <v>0</v>
      </c>
      <c r="J17" s="4">
        <f t="shared" si="2"/>
        <v>0</v>
      </c>
      <c r="K17" s="22">
        <f t="shared" si="3"/>
        <v>0</v>
      </c>
    </row>
    <row r="18" spans="1:16" s="23" customFormat="1" x14ac:dyDescent="0.25">
      <c r="A18" s="72"/>
      <c r="B18" s="97" t="s">
        <v>26</v>
      </c>
      <c r="C18" s="98"/>
      <c r="D18" s="98"/>
      <c r="E18" s="98"/>
      <c r="F18" s="98"/>
      <c r="G18" s="99"/>
      <c r="H18" s="7">
        <f>SUM(H8:H17)</f>
        <v>0</v>
      </c>
      <c r="I18" s="8">
        <f>SUM(I8:I17)</f>
        <v>0</v>
      </c>
      <c r="J18" s="8">
        <f t="shared" ref="J18:K18" si="4">SUM(J8:J17)</f>
        <v>0</v>
      </c>
      <c r="K18" s="19">
        <f t="shared" si="4"/>
        <v>0</v>
      </c>
      <c r="N18" s="24"/>
      <c r="O18" s="24"/>
    </row>
    <row r="19" spans="1:16" x14ac:dyDescent="0.25">
      <c r="A19" s="66"/>
      <c r="B19" s="6" t="s">
        <v>1</v>
      </c>
      <c r="C19" s="56"/>
      <c r="D19" s="54"/>
      <c r="E19" s="54"/>
      <c r="F19" s="55"/>
      <c r="G19" s="9" t="s">
        <v>18</v>
      </c>
      <c r="H19" s="87"/>
      <c r="I19" s="88"/>
      <c r="J19" s="88"/>
      <c r="K19" s="89"/>
      <c r="N19" s="25"/>
    </row>
    <row r="20" spans="1:16" x14ac:dyDescent="0.25">
      <c r="A20" s="66"/>
      <c r="B20" s="102" t="str">
        <f>IF(B8&gt;0,B8," ")</f>
        <v xml:space="preserve"> </v>
      </c>
      <c r="C20" s="103"/>
      <c r="D20" s="54"/>
      <c r="E20" s="54"/>
      <c r="F20" s="55"/>
      <c r="G20" s="36">
        <v>0</v>
      </c>
      <c r="H20" s="3">
        <f>ROUND(+H8*G20,0)</f>
        <v>0</v>
      </c>
      <c r="I20" s="5">
        <f>ROUND(I8*G20,0)</f>
        <v>0</v>
      </c>
      <c r="J20" s="5">
        <f>ROUND(J8*G20,0)</f>
        <v>0</v>
      </c>
      <c r="K20" s="26">
        <f>+H20+I20+J20</f>
        <v>0</v>
      </c>
      <c r="N20" s="27"/>
    </row>
    <row r="21" spans="1:16" x14ac:dyDescent="0.25">
      <c r="A21" s="66"/>
      <c r="B21" s="102" t="str">
        <f t="shared" ref="B21:B29" si="5">IF(B9&gt;0,B9," ")</f>
        <v xml:space="preserve"> </v>
      </c>
      <c r="C21" s="103"/>
      <c r="D21" s="54"/>
      <c r="E21" s="54"/>
      <c r="F21" s="55"/>
      <c r="G21" s="36">
        <v>0</v>
      </c>
      <c r="H21" s="3">
        <f>ROUND(+H9*G21,0)</f>
        <v>0</v>
      </c>
      <c r="I21" s="5">
        <f t="shared" ref="I21:I29" si="6">ROUND(I9*G21,0)</f>
        <v>0</v>
      </c>
      <c r="J21" s="5">
        <f t="shared" ref="J21:J29" si="7">ROUND(J9*G21,0)</f>
        <v>0</v>
      </c>
      <c r="K21" s="26">
        <f t="shared" ref="K21:K29" si="8">+H21+I21+J21</f>
        <v>0</v>
      </c>
      <c r="N21" s="25"/>
    </row>
    <row r="22" spans="1:16" x14ac:dyDescent="0.25">
      <c r="A22" s="66"/>
      <c r="B22" s="102" t="str">
        <f t="shared" si="5"/>
        <v xml:space="preserve"> </v>
      </c>
      <c r="C22" s="103"/>
      <c r="D22" s="54"/>
      <c r="E22" s="54"/>
      <c r="F22" s="55"/>
      <c r="G22" s="36">
        <v>0</v>
      </c>
      <c r="H22" s="3">
        <f t="shared" ref="H22:H29" si="9">ROUND(+H10*G22,0)</f>
        <v>0</v>
      </c>
      <c r="I22" s="5">
        <f t="shared" si="6"/>
        <v>0</v>
      </c>
      <c r="J22" s="5">
        <f t="shared" si="7"/>
        <v>0</v>
      </c>
      <c r="K22" s="26">
        <f t="shared" si="8"/>
        <v>0</v>
      </c>
      <c r="N22" s="25"/>
    </row>
    <row r="23" spans="1:16" x14ac:dyDescent="0.25">
      <c r="A23" s="66"/>
      <c r="B23" s="102" t="str">
        <f t="shared" si="5"/>
        <v xml:space="preserve"> </v>
      </c>
      <c r="C23" s="103"/>
      <c r="D23" s="54"/>
      <c r="E23" s="54"/>
      <c r="F23" s="55"/>
      <c r="G23" s="36">
        <v>0</v>
      </c>
      <c r="H23" s="3">
        <f t="shared" si="9"/>
        <v>0</v>
      </c>
      <c r="I23" s="5">
        <f t="shared" si="6"/>
        <v>0</v>
      </c>
      <c r="J23" s="5">
        <f t="shared" si="7"/>
        <v>0</v>
      </c>
      <c r="K23" s="26">
        <f t="shared" si="8"/>
        <v>0</v>
      </c>
      <c r="N23" s="25"/>
    </row>
    <row r="24" spans="1:16" x14ac:dyDescent="0.25">
      <c r="A24" s="66"/>
      <c r="B24" s="102" t="str">
        <f t="shared" si="5"/>
        <v xml:space="preserve"> </v>
      </c>
      <c r="C24" s="103"/>
      <c r="D24" s="54"/>
      <c r="E24" s="54"/>
      <c r="F24" s="55"/>
      <c r="G24" s="36">
        <v>0</v>
      </c>
      <c r="H24" s="3">
        <f t="shared" si="9"/>
        <v>0</v>
      </c>
      <c r="I24" s="5">
        <f t="shared" si="6"/>
        <v>0</v>
      </c>
      <c r="J24" s="5">
        <f t="shared" si="7"/>
        <v>0</v>
      </c>
      <c r="K24" s="26">
        <f t="shared" si="8"/>
        <v>0</v>
      </c>
      <c r="N24" s="25"/>
    </row>
    <row r="25" spans="1:16" x14ac:dyDescent="0.25">
      <c r="A25" s="66"/>
      <c r="B25" s="102" t="str">
        <f t="shared" si="5"/>
        <v xml:space="preserve"> </v>
      </c>
      <c r="C25" s="103"/>
      <c r="D25" s="54"/>
      <c r="E25" s="54"/>
      <c r="F25" s="55"/>
      <c r="G25" s="36">
        <v>0</v>
      </c>
      <c r="H25" s="3">
        <f t="shared" si="9"/>
        <v>0</v>
      </c>
      <c r="I25" s="5">
        <f t="shared" si="6"/>
        <v>0</v>
      </c>
      <c r="J25" s="5">
        <f t="shared" si="7"/>
        <v>0</v>
      </c>
      <c r="K25" s="26">
        <f t="shared" si="8"/>
        <v>0</v>
      </c>
      <c r="N25" s="25"/>
    </row>
    <row r="26" spans="1:16" x14ac:dyDescent="0.25">
      <c r="A26" s="66"/>
      <c r="B26" s="102" t="str">
        <f t="shared" si="5"/>
        <v xml:space="preserve"> </v>
      </c>
      <c r="C26" s="103"/>
      <c r="D26" s="54"/>
      <c r="E26" s="54"/>
      <c r="F26" s="55"/>
      <c r="G26" s="36">
        <v>0</v>
      </c>
      <c r="H26" s="3">
        <f t="shared" si="9"/>
        <v>0</v>
      </c>
      <c r="I26" s="5">
        <f t="shared" si="6"/>
        <v>0</v>
      </c>
      <c r="J26" s="5">
        <f t="shared" si="7"/>
        <v>0</v>
      </c>
      <c r="K26" s="26">
        <f t="shared" si="8"/>
        <v>0</v>
      </c>
      <c r="N26" s="25"/>
    </row>
    <row r="27" spans="1:16" x14ac:dyDescent="0.25">
      <c r="A27" s="66"/>
      <c r="B27" s="102" t="str">
        <f t="shared" si="5"/>
        <v xml:space="preserve"> </v>
      </c>
      <c r="C27" s="103"/>
      <c r="D27" s="54"/>
      <c r="E27" s="54"/>
      <c r="F27" s="55"/>
      <c r="G27" s="36">
        <v>0</v>
      </c>
      <c r="H27" s="3">
        <f t="shared" si="9"/>
        <v>0</v>
      </c>
      <c r="I27" s="5">
        <f t="shared" si="6"/>
        <v>0</v>
      </c>
      <c r="J27" s="5">
        <f t="shared" si="7"/>
        <v>0</v>
      </c>
      <c r="K27" s="26">
        <f t="shared" si="8"/>
        <v>0</v>
      </c>
      <c r="N27" s="25"/>
    </row>
    <row r="28" spans="1:16" x14ac:dyDescent="0.25">
      <c r="A28" s="66"/>
      <c r="B28" s="102" t="str">
        <f t="shared" si="5"/>
        <v xml:space="preserve"> </v>
      </c>
      <c r="C28" s="103"/>
      <c r="D28" s="54"/>
      <c r="E28" s="54"/>
      <c r="F28" s="55"/>
      <c r="G28" s="36">
        <v>0</v>
      </c>
      <c r="H28" s="3">
        <f t="shared" si="9"/>
        <v>0</v>
      </c>
      <c r="I28" s="5">
        <f t="shared" si="6"/>
        <v>0</v>
      </c>
      <c r="J28" s="5">
        <f t="shared" si="7"/>
        <v>0</v>
      </c>
      <c r="K28" s="26">
        <f t="shared" si="8"/>
        <v>0</v>
      </c>
      <c r="N28" s="25"/>
    </row>
    <row r="29" spans="1:16" x14ac:dyDescent="0.25">
      <c r="A29" s="66"/>
      <c r="B29" s="102" t="str">
        <f t="shared" si="5"/>
        <v xml:space="preserve"> </v>
      </c>
      <c r="C29" s="103"/>
      <c r="D29" s="54"/>
      <c r="E29" s="54"/>
      <c r="F29" s="55"/>
      <c r="G29" s="36">
        <v>0</v>
      </c>
      <c r="H29" s="3">
        <f t="shared" si="9"/>
        <v>0</v>
      </c>
      <c r="I29" s="5">
        <f t="shared" si="6"/>
        <v>0</v>
      </c>
      <c r="J29" s="5">
        <f t="shared" si="7"/>
        <v>0</v>
      </c>
      <c r="K29" s="26">
        <f t="shared" si="8"/>
        <v>0</v>
      </c>
      <c r="N29" s="25"/>
    </row>
    <row r="30" spans="1:16" s="23" customFormat="1" x14ac:dyDescent="0.25">
      <c r="A30" s="65"/>
      <c r="B30" s="97" t="s">
        <v>25</v>
      </c>
      <c r="C30" s="98"/>
      <c r="D30" s="98"/>
      <c r="E30" s="98"/>
      <c r="F30" s="98"/>
      <c r="G30" s="99"/>
      <c r="H30" s="44">
        <f>SUM(H20:H29)</f>
        <v>0</v>
      </c>
      <c r="I30" s="45">
        <f t="shared" ref="I30:J30" si="10">SUM(I20:I29)</f>
        <v>0</v>
      </c>
      <c r="J30" s="46">
        <f t="shared" si="10"/>
        <v>0</v>
      </c>
      <c r="K30" s="20">
        <f>SUM(K20:K29)</f>
        <v>0</v>
      </c>
      <c r="N30" s="28"/>
      <c r="O30" s="24"/>
    </row>
    <row r="31" spans="1:16" ht="21" x14ac:dyDescent="0.3">
      <c r="A31" s="66"/>
      <c r="B31" s="124" t="s">
        <v>12</v>
      </c>
      <c r="C31" s="125"/>
      <c r="D31" s="125"/>
      <c r="E31" s="125"/>
      <c r="F31" s="125"/>
      <c r="G31" s="126"/>
      <c r="H31" s="7">
        <f>+H30+H18</f>
        <v>0</v>
      </c>
      <c r="I31" s="8">
        <f>+I30+I18</f>
        <v>0</v>
      </c>
      <c r="J31" s="8">
        <f>+J30+J18</f>
        <v>0</v>
      </c>
      <c r="K31" s="17">
        <f>+K30+K18</f>
        <v>0</v>
      </c>
      <c r="P31" s="21"/>
    </row>
    <row r="32" spans="1:16" ht="18.75" x14ac:dyDescent="0.3">
      <c r="A32" s="66"/>
      <c r="B32" s="112" t="s">
        <v>15</v>
      </c>
      <c r="C32" s="113"/>
      <c r="D32" s="113"/>
      <c r="E32" s="113"/>
      <c r="F32" s="113"/>
      <c r="G32" s="113"/>
      <c r="H32" s="113"/>
      <c r="I32" s="113"/>
      <c r="J32" s="113"/>
      <c r="K32" s="114"/>
      <c r="P32" s="21"/>
    </row>
    <row r="33" spans="1:16" ht="15.75" customHeight="1" x14ac:dyDescent="0.25">
      <c r="A33" s="66"/>
      <c r="B33" s="94" t="s">
        <v>34</v>
      </c>
      <c r="C33" s="94"/>
      <c r="D33" s="118" t="s">
        <v>28</v>
      </c>
      <c r="E33" s="119"/>
      <c r="F33" s="120"/>
      <c r="G33" s="115" t="s">
        <v>19</v>
      </c>
      <c r="H33" s="96" t="str">
        <f>+H6</f>
        <v>Amount Requested from CDFW</v>
      </c>
      <c r="I33" s="104" t="s">
        <v>9</v>
      </c>
      <c r="J33" s="104" t="s">
        <v>10</v>
      </c>
      <c r="K33" s="109" t="s">
        <v>11</v>
      </c>
      <c r="L33" s="29"/>
      <c r="M33" s="21"/>
      <c r="P33" s="21"/>
    </row>
    <row r="34" spans="1:16" ht="30" customHeight="1" x14ac:dyDescent="0.25">
      <c r="A34" s="65"/>
      <c r="B34" s="94"/>
      <c r="C34" s="94"/>
      <c r="D34" s="47" t="str">
        <f>+D7</f>
        <v xml:space="preserve">CDFW </v>
      </c>
      <c r="E34" s="47" t="str">
        <f t="shared" ref="E34:F34" si="11">+E7</f>
        <v>Applicant Cost Share</v>
      </c>
      <c r="F34" s="47" t="str">
        <f t="shared" si="11"/>
        <v>Partner Cost Share</v>
      </c>
      <c r="G34" s="116"/>
      <c r="H34" s="96"/>
      <c r="I34" s="104"/>
      <c r="J34" s="104"/>
      <c r="K34" s="109"/>
      <c r="L34" s="29"/>
      <c r="M34" s="21"/>
      <c r="P34" s="21"/>
    </row>
    <row r="35" spans="1:16" x14ac:dyDescent="0.25">
      <c r="A35" s="73"/>
      <c r="B35" s="100"/>
      <c r="C35" s="101"/>
      <c r="D35" s="37"/>
      <c r="E35" s="37"/>
      <c r="F35" s="37"/>
      <c r="G35" s="35">
        <v>0</v>
      </c>
      <c r="H35" s="3">
        <f>ROUND(+D35*G35,0)</f>
        <v>0</v>
      </c>
      <c r="I35" s="4">
        <f>ROUND(E35*G35,0)</f>
        <v>0</v>
      </c>
      <c r="J35" s="5">
        <f>ROUND(+F35*G35,0)</f>
        <v>0</v>
      </c>
      <c r="K35" s="22">
        <f>+H35+I35+J35</f>
        <v>0</v>
      </c>
      <c r="L35" s="29"/>
      <c r="M35" s="21"/>
      <c r="P35" s="21"/>
    </row>
    <row r="36" spans="1:16" x14ac:dyDescent="0.25">
      <c r="A36" s="73"/>
      <c r="B36" s="100"/>
      <c r="C36" s="101"/>
      <c r="D36" s="37"/>
      <c r="E36" s="37"/>
      <c r="F36" s="37"/>
      <c r="G36" s="35">
        <v>0</v>
      </c>
      <c r="H36" s="3">
        <f t="shared" ref="H36:H44" si="12">ROUND(+D36*G36,0)</f>
        <v>0</v>
      </c>
      <c r="I36" s="4">
        <f t="shared" ref="I36:I44" si="13">ROUND(E36*G36,0)</f>
        <v>0</v>
      </c>
      <c r="J36" s="5">
        <f t="shared" ref="J36:J44" si="14">ROUND(+F36*G36,0)</f>
        <v>0</v>
      </c>
      <c r="K36" s="22">
        <f t="shared" ref="K36:K44" si="15">+H36+I36+J36</f>
        <v>0</v>
      </c>
      <c r="L36" s="29"/>
      <c r="M36" s="21"/>
      <c r="P36" s="21"/>
    </row>
    <row r="37" spans="1:16" x14ac:dyDescent="0.25">
      <c r="A37" s="73"/>
      <c r="B37" s="100"/>
      <c r="C37" s="101"/>
      <c r="D37" s="37"/>
      <c r="E37" s="37"/>
      <c r="F37" s="37"/>
      <c r="G37" s="35">
        <v>0</v>
      </c>
      <c r="H37" s="3">
        <f t="shared" si="12"/>
        <v>0</v>
      </c>
      <c r="I37" s="4">
        <f t="shared" si="13"/>
        <v>0</v>
      </c>
      <c r="J37" s="5">
        <f t="shared" si="14"/>
        <v>0</v>
      </c>
      <c r="K37" s="22">
        <f t="shared" si="15"/>
        <v>0</v>
      </c>
      <c r="L37" s="29"/>
      <c r="M37" s="21"/>
      <c r="P37" s="21"/>
    </row>
    <row r="38" spans="1:16" x14ac:dyDescent="0.25">
      <c r="A38" s="73"/>
      <c r="B38" s="100"/>
      <c r="C38" s="101"/>
      <c r="D38" s="37"/>
      <c r="E38" s="37"/>
      <c r="F38" s="37"/>
      <c r="G38" s="35">
        <v>0</v>
      </c>
      <c r="H38" s="3">
        <f>ROUND(+D38*G38,0)</f>
        <v>0</v>
      </c>
      <c r="I38" s="4">
        <f t="shared" si="13"/>
        <v>0</v>
      </c>
      <c r="J38" s="5">
        <f t="shared" si="14"/>
        <v>0</v>
      </c>
      <c r="K38" s="22">
        <f t="shared" si="15"/>
        <v>0</v>
      </c>
      <c r="L38" s="29"/>
      <c r="M38" s="21"/>
      <c r="P38" s="21"/>
    </row>
    <row r="39" spans="1:16" x14ac:dyDescent="0.25">
      <c r="A39" s="73"/>
      <c r="B39" s="100"/>
      <c r="C39" s="101"/>
      <c r="D39" s="37"/>
      <c r="E39" s="37"/>
      <c r="F39" s="37"/>
      <c r="G39" s="35">
        <v>0</v>
      </c>
      <c r="H39" s="3">
        <f t="shared" si="12"/>
        <v>0</v>
      </c>
      <c r="I39" s="4">
        <f t="shared" si="13"/>
        <v>0</v>
      </c>
      <c r="J39" s="5">
        <f t="shared" si="14"/>
        <v>0</v>
      </c>
      <c r="K39" s="22">
        <f t="shared" si="15"/>
        <v>0</v>
      </c>
      <c r="L39" s="29"/>
      <c r="M39" s="21"/>
      <c r="P39" s="21"/>
    </row>
    <row r="40" spans="1:16" x14ac:dyDescent="0.25">
      <c r="A40" s="73"/>
      <c r="B40" s="100"/>
      <c r="C40" s="101"/>
      <c r="D40" s="37"/>
      <c r="E40" s="37"/>
      <c r="F40" s="37"/>
      <c r="G40" s="35">
        <v>0</v>
      </c>
      <c r="H40" s="3">
        <f t="shared" si="12"/>
        <v>0</v>
      </c>
      <c r="I40" s="4">
        <f t="shared" si="13"/>
        <v>0</v>
      </c>
      <c r="J40" s="5">
        <f t="shared" si="14"/>
        <v>0</v>
      </c>
      <c r="K40" s="22">
        <f t="shared" si="15"/>
        <v>0</v>
      </c>
      <c r="L40" s="29"/>
      <c r="M40" s="21"/>
      <c r="P40" s="21"/>
    </row>
    <row r="41" spans="1:16" x14ac:dyDescent="0.25">
      <c r="A41" s="73"/>
      <c r="B41" s="100"/>
      <c r="C41" s="101"/>
      <c r="D41" s="37"/>
      <c r="E41" s="37"/>
      <c r="F41" s="37"/>
      <c r="G41" s="35">
        <v>0</v>
      </c>
      <c r="H41" s="3">
        <f t="shared" si="12"/>
        <v>0</v>
      </c>
      <c r="I41" s="4">
        <f t="shared" si="13"/>
        <v>0</v>
      </c>
      <c r="J41" s="5">
        <f t="shared" si="14"/>
        <v>0</v>
      </c>
      <c r="K41" s="22">
        <f t="shared" si="15"/>
        <v>0</v>
      </c>
      <c r="L41" s="29"/>
      <c r="M41" s="21"/>
      <c r="P41" s="21"/>
    </row>
    <row r="42" spans="1:16" x14ac:dyDescent="0.25">
      <c r="A42" s="73"/>
      <c r="B42" s="100"/>
      <c r="C42" s="101"/>
      <c r="D42" s="37"/>
      <c r="E42" s="37"/>
      <c r="F42" s="37"/>
      <c r="G42" s="35">
        <v>0</v>
      </c>
      <c r="H42" s="3">
        <f>ROUND(+D42*G42,0)</f>
        <v>0</v>
      </c>
      <c r="I42" s="4">
        <f t="shared" si="13"/>
        <v>0</v>
      </c>
      <c r="J42" s="5">
        <f t="shared" si="14"/>
        <v>0</v>
      </c>
      <c r="K42" s="22">
        <f t="shared" si="15"/>
        <v>0</v>
      </c>
      <c r="L42" s="29"/>
      <c r="M42" s="21"/>
      <c r="P42" s="21"/>
    </row>
    <row r="43" spans="1:16" x14ac:dyDescent="0.25">
      <c r="A43" s="73"/>
      <c r="B43" s="100"/>
      <c r="C43" s="101"/>
      <c r="D43" s="37"/>
      <c r="E43" s="37"/>
      <c r="F43" s="37"/>
      <c r="G43" s="35">
        <v>0</v>
      </c>
      <c r="H43" s="3">
        <f t="shared" si="12"/>
        <v>0</v>
      </c>
      <c r="I43" s="4">
        <f t="shared" si="13"/>
        <v>0</v>
      </c>
      <c r="J43" s="5">
        <f t="shared" si="14"/>
        <v>0</v>
      </c>
      <c r="K43" s="22">
        <f t="shared" si="15"/>
        <v>0</v>
      </c>
      <c r="L43" s="29"/>
      <c r="M43" s="21"/>
      <c r="P43" s="21"/>
    </row>
    <row r="44" spans="1:16" x14ac:dyDescent="0.25">
      <c r="A44" s="73"/>
      <c r="B44" s="100"/>
      <c r="C44" s="101"/>
      <c r="D44" s="37"/>
      <c r="E44" s="37"/>
      <c r="F44" s="37"/>
      <c r="G44" s="35">
        <v>0</v>
      </c>
      <c r="H44" s="3">
        <f t="shared" si="12"/>
        <v>0</v>
      </c>
      <c r="I44" s="4">
        <f t="shared" si="13"/>
        <v>0</v>
      </c>
      <c r="J44" s="5">
        <f t="shared" si="14"/>
        <v>0</v>
      </c>
      <c r="K44" s="22">
        <f t="shared" si="15"/>
        <v>0</v>
      </c>
      <c r="L44" s="29"/>
      <c r="M44" s="21"/>
      <c r="P44" s="21"/>
    </row>
    <row r="45" spans="1:16" x14ac:dyDescent="0.25">
      <c r="A45" s="73"/>
      <c r="B45" s="111" t="s">
        <v>27</v>
      </c>
      <c r="C45" s="111"/>
      <c r="D45" s="111"/>
      <c r="E45" s="111"/>
      <c r="F45" s="111"/>
      <c r="G45" s="111"/>
      <c r="H45" s="7">
        <f>SUM(H35:H44)</f>
        <v>0</v>
      </c>
      <c r="I45" s="7">
        <f>SUM(I35:I44)</f>
        <v>0</v>
      </c>
      <c r="J45" s="7">
        <f>SUM(J35:J44)</f>
        <v>0</v>
      </c>
      <c r="K45" s="7">
        <f>SUM(K35:K44)</f>
        <v>0</v>
      </c>
      <c r="L45" s="29"/>
      <c r="M45" s="21"/>
      <c r="P45" s="21"/>
    </row>
    <row r="46" spans="1:16" ht="15.75" customHeight="1" x14ac:dyDescent="0.25">
      <c r="A46" s="73"/>
      <c r="B46" s="94" t="s">
        <v>7</v>
      </c>
      <c r="C46" s="94"/>
      <c r="D46" s="118" t="s">
        <v>29</v>
      </c>
      <c r="E46" s="119"/>
      <c r="F46" s="120"/>
      <c r="G46" s="110" t="s">
        <v>20</v>
      </c>
      <c r="H46" s="96" t="str">
        <f>+H33</f>
        <v>Amount Requested from CDFW</v>
      </c>
      <c r="I46" s="104" t="s">
        <v>9</v>
      </c>
      <c r="J46" s="104" t="s">
        <v>10</v>
      </c>
      <c r="K46" s="109" t="s">
        <v>11</v>
      </c>
      <c r="L46" s="29"/>
      <c r="M46" s="21"/>
      <c r="P46" s="21"/>
    </row>
    <row r="47" spans="1:16" ht="33.75" customHeight="1" x14ac:dyDescent="0.25">
      <c r="A47" s="66"/>
      <c r="B47" s="94"/>
      <c r="C47" s="94"/>
      <c r="D47" s="47" t="str">
        <f>+D34</f>
        <v xml:space="preserve">CDFW </v>
      </c>
      <c r="E47" s="47" t="str">
        <f t="shared" ref="E47:F47" si="16">+E34</f>
        <v>Applicant Cost Share</v>
      </c>
      <c r="F47" s="47" t="str">
        <f t="shared" si="16"/>
        <v>Partner Cost Share</v>
      </c>
      <c r="G47" s="110"/>
      <c r="H47" s="96"/>
      <c r="I47" s="104"/>
      <c r="J47" s="104"/>
      <c r="K47" s="109"/>
      <c r="L47" s="29"/>
      <c r="M47" s="21"/>
      <c r="P47" s="21"/>
    </row>
    <row r="48" spans="1:16" x14ac:dyDescent="0.25">
      <c r="A48" s="66"/>
      <c r="B48" s="117"/>
      <c r="C48" s="117"/>
      <c r="D48" s="48"/>
      <c r="E48" s="48"/>
      <c r="F48" s="48"/>
      <c r="G48" s="35">
        <v>0</v>
      </c>
      <c r="H48" s="3">
        <f>ROUND(+D48*G48,0)</f>
        <v>0</v>
      </c>
      <c r="I48" s="30">
        <f>ROUND(E48*G48,0)</f>
        <v>0</v>
      </c>
      <c r="J48" s="5">
        <f>ROUND(+F48*G48,0)</f>
        <v>0</v>
      </c>
      <c r="K48" s="22">
        <f>+H48+I48+J48</f>
        <v>0</v>
      </c>
      <c r="L48" s="29"/>
      <c r="M48" s="21"/>
      <c r="P48" s="21"/>
    </row>
    <row r="49" spans="1:16" x14ac:dyDescent="0.25">
      <c r="A49" s="66"/>
      <c r="B49" s="117"/>
      <c r="C49" s="117"/>
      <c r="D49" s="48"/>
      <c r="E49" s="48"/>
      <c r="F49" s="48"/>
      <c r="G49" s="35">
        <v>0</v>
      </c>
      <c r="H49" s="3">
        <f t="shared" ref="H49:H54" si="17">ROUND(+D49*G49,0)</f>
        <v>0</v>
      </c>
      <c r="I49" s="30">
        <f t="shared" ref="I49:I54" si="18">ROUND(E49*G49,0)</f>
        <v>0</v>
      </c>
      <c r="J49" s="5">
        <f t="shared" ref="J49:J54" si="19">ROUND(+F49*G49,0)</f>
        <v>0</v>
      </c>
      <c r="K49" s="22">
        <f t="shared" ref="K49:K54" si="20">+H49+I49+J49</f>
        <v>0</v>
      </c>
      <c r="L49" s="29"/>
      <c r="M49" s="21"/>
      <c r="P49" s="21"/>
    </row>
    <row r="50" spans="1:16" x14ac:dyDescent="0.25">
      <c r="A50" s="66"/>
      <c r="B50" s="117"/>
      <c r="C50" s="117"/>
      <c r="D50" s="48"/>
      <c r="E50" s="48"/>
      <c r="F50" s="48"/>
      <c r="G50" s="35">
        <v>0</v>
      </c>
      <c r="H50" s="3">
        <f t="shared" si="17"/>
        <v>0</v>
      </c>
      <c r="I50" s="30">
        <f t="shared" si="18"/>
        <v>0</v>
      </c>
      <c r="J50" s="5">
        <f t="shared" si="19"/>
        <v>0</v>
      </c>
      <c r="K50" s="22">
        <f t="shared" si="20"/>
        <v>0</v>
      </c>
      <c r="L50" s="29"/>
      <c r="M50" s="21"/>
      <c r="P50" s="21"/>
    </row>
    <row r="51" spans="1:16" x14ac:dyDescent="0.25">
      <c r="A51" s="66"/>
      <c r="B51" s="117"/>
      <c r="C51" s="117"/>
      <c r="D51" s="48"/>
      <c r="E51" s="48"/>
      <c r="F51" s="48"/>
      <c r="G51" s="35">
        <v>0</v>
      </c>
      <c r="H51" s="3">
        <f t="shared" si="17"/>
        <v>0</v>
      </c>
      <c r="I51" s="30">
        <f t="shared" si="18"/>
        <v>0</v>
      </c>
      <c r="J51" s="5">
        <f t="shared" si="19"/>
        <v>0</v>
      </c>
      <c r="K51" s="22">
        <f t="shared" si="20"/>
        <v>0</v>
      </c>
      <c r="L51" s="29"/>
      <c r="M51" s="21"/>
      <c r="P51" s="21"/>
    </row>
    <row r="52" spans="1:16" x14ac:dyDescent="0.25">
      <c r="A52" s="66"/>
      <c r="B52" s="117"/>
      <c r="C52" s="117"/>
      <c r="D52" s="48"/>
      <c r="E52" s="48"/>
      <c r="F52" s="48"/>
      <c r="G52" s="35">
        <v>0</v>
      </c>
      <c r="H52" s="3">
        <f t="shared" si="17"/>
        <v>0</v>
      </c>
      <c r="I52" s="30">
        <f t="shared" si="18"/>
        <v>0</v>
      </c>
      <c r="J52" s="5">
        <f t="shared" si="19"/>
        <v>0</v>
      </c>
      <c r="K52" s="22">
        <f t="shared" si="20"/>
        <v>0</v>
      </c>
      <c r="L52" s="29"/>
      <c r="M52" s="21"/>
      <c r="P52" s="21"/>
    </row>
    <row r="53" spans="1:16" x14ac:dyDescent="0.25">
      <c r="A53" s="66"/>
      <c r="B53" s="117"/>
      <c r="C53" s="117"/>
      <c r="D53" s="48"/>
      <c r="E53" s="48"/>
      <c r="F53" s="48"/>
      <c r="G53" s="35">
        <v>0</v>
      </c>
      <c r="H53" s="3">
        <f t="shared" si="17"/>
        <v>0</v>
      </c>
      <c r="I53" s="30">
        <f t="shared" si="18"/>
        <v>0</v>
      </c>
      <c r="J53" s="5">
        <f t="shared" si="19"/>
        <v>0</v>
      </c>
      <c r="K53" s="22">
        <f t="shared" si="20"/>
        <v>0</v>
      </c>
      <c r="L53" s="29"/>
      <c r="M53" s="21"/>
      <c r="P53" s="21"/>
    </row>
    <row r="54" spans="1:16" x14ac:dyDescent="0.25">
      <c r="A54" s="66"/>
      <c r="B54" s="117"/>
      <c r="C54" s="117"/>
      <c r="D54" s="48"/>
      <c r="E54" s="48"/>
      <c r="F54" s="48"/>
      <c r="G54" s="35">
        <v>0</v>
      </c>
      <c r="H54" s="3">
        <f t="shared" si="17"/>
        <v>0</v>
      </c>
      <c r="I54" s="30">
        <f t="shared" si="18"/>
        <v>0</v>
      </c>
      <c r="J54" s="5">
        <f t="shared" si="19"/>
        <v>0</v>
      </c>
      <c r="K54" s="22">
        <f t="shared" si="20"/>
        <v>0</v>
      </c>
      <c r="L54" s="29"/>
      <c r="M54" s="21"/>
      <c r="P54" s="21"/>
    </row>
    <row r="55" spans="1:16" x14ac:dyDescent="0.25">
      <c r="A55" s="66"/>
      <c r="B55" s="117"/>
      <c r="C55" s="117"/>
      <c r="D55" s="48"/>
      <c r="E55" s="48"/>
      <c r="F55" s="48"/>
      <c r="G55" s="35">
        <v>0</v>
      </c>
      <c r="H55" s="3">
        <f t="shared" ref="H55:H57" si="21">ROUND(+D55*G55,0)</f>
        <v>0</v>
      </c>
      <c r="I55" s="30">
        <f t="shared" ref="I55:I57" si="22">ROUND(E55*G55,0)</f>
        <v>0</v>
      </c>
      <c r="J55" s="5">
        <f t="shared" ref="J55:J57" si="23">ROUND(+F55*G55,0)</f>
        <v>0</v>
      </c>
      <c r="K55" s="22">
        <f t="shared" ref="K55:K57" si="24">+H55+I55+J55</f>
        <v>0</v>
      </c>
      <c r="L55" s="29"/>
      <c r="M55" s="21"/>
      <c r="P55" s="21"/>
    </row>
    <row r="56" spans="1:16" x14ac:dyDescent="0.25">
      <c r="A56" s="66"/>
      <c r="B56" s="117"/>
      <c r="C56" s="117"/>
      <c r="D56" s="48"/>
      <c r="E56" s="48"/>
      <c r="F56" s="48"/>
      <c r="G56" s="35">
        <v>0</v>
      </c>
      <c r="H56" s="3">
        <f t="shared" si="21"/>
        <v>0</v>
      </c>
      <c r="I56" s="30">
        <f t="shared" si="22"/>
        <v>0</v>
      </c>
      <c r="J56" s="5">
        <f t="shared" si="23"/>
        <v>0</v>
      </c>
      <c r="K56" s="22">
        <f t="shared" si="24"/>
        <v>0</v>
      </c>
      <c r="L56" s="29"/>
      <c r="M56" s="21"/>
      <c r="P56" s="21"/>
    </row>
    <row r="57" spans="1:16" x14ac:dyDescent="0.25">
      <c r="A57" s="66"/>
      <c r="B57" s="117"/>
      <c r="C57" s="117"/>
      <c r="D57" s="48"/>
      <c r="E57" s="48"/>
      <c r="F57" s="48"/>
      <c r="G57" s="35">
        <v>0</v>
      </c>
      <c r="H57" s="3">
        <f t="shared" si="21"/>
        <v>0</v>
      </c>
      <c r="I57" s="30">
        <f t="shared" si="22"/>
        <v>0</v>
      </c>
      <c r="J57" s="5">
        <f t="shared" si="23"/>
        <v>0</v>
      </c>
      <c r="K57" s="22">
        <f t="shared" si="24"/>
        <v>0</v>
      </c>
      <c r="L57" s="29"/>
      <c r="M57" s="21"/>
      <c r="P57" s="21"/>
    </row>
    <row r="58" spans="1:16" x14ac:dyDescent="0.25">
      <c r="A58" s="66"/>
      <c r="B58" s="132" t="s">
        <v>2</v>
      </c>
      <c r="C58" s="133"/>
      <c r="D58" s="133"/>
      <c r="E58" s="133"/>
      <c r="F58" s="133"/>
      <c r="G58" s="133"/>
      <c r="H58" s="133"/>
      <c r="I58" s="133"/>
      <c r="J58" s="133"/>
      <c r="K58" s="134"/>
      <c r="L58" s="29"/>
      <c r="M58" s="21"/>
      <c r="P58" s="21"/>
    </row>
    <row r="59" spans="1:16" x14ac:dyDescent="0.25">
      <c r="A59" s="66"/>
      <c r="B59" s="117"/>
      <c r="C59" s="117"/>
      <c r="D59" s="50"/>
      <c r="E59" s="51"/>
      <c r="F59" s="51"/>
      <c r="G59" s="35">
        <v>0</v>
      </c>
      <c r="H59" s="3">
        <f>ROUND(+D59*G59,0)</f>
        <v>0</v>
      </c>
      <c r="I59" s="5">
        <f>ROUND(+E59*G59,0)</f>
        <v>0</v>
      </c>
      <c r="J59" s="5">
        <f>ROUND(+F59*G59,0)</f>
        <v>0</v>
      </c>
      <c r="K59" s="22">
        <f t="shared" ref="K59:K63" si="25">+H59+I59+J59</f>
        <v>0</v>
      </c>
      <c r="L59" s="29"/>
      <c r="M59" s="21"/>
      <c r="P59" s="21"/>
    </row>
    <row r="60" spans="1:16" x14ac:dyDescent="0.25">
      <c r="A60" s="66"/>
      <c r="B60" s="117"/>
      <c r="C60" s="117"/>
      <c r="D60" s="50"/>
      <c r="E60" s="51"/>
      <c r="F60" s="51"/>
      <c r="G60" s="35">
        <v>0</v>
      </c>
      <c r="H60" s="3">
        <f t="shared" ref="H60:H62" si="26">ROUND(+D60*G60,0)</f>
        <v>0</v>
      </c>
      <c r="I60" s="5">
        <f t="shared" ref="I60:I62" si="27">ROUND(+E60*G60,0)</f>
        <v>0</v>
      </c>
      <c r="J60" s="5">
        <f t="shared" ref="J60:J62" si="28">ROUND(+F60*G60,0)</f>
        <v>0</v>
      </c>
      <c r="K60" s="22">
        <f t="shared" ref="K60:K62" si="29">+H60+I60+J60</f>
        <v>0</v>
      </c>
      <c r="L60" s="29"/>
      <c r="M60" s="21"/>
      <c r="P60" s="21"/>
    </row>
    <row r="61" spans="1:16" x14ac:dyDescent="0.25">
      <c r="A61" s="66"/>
      <c r="B61" s="117"/>
      <c r="C61" s="117"/>
      <c r="D61" s="50"/>
      <c r="E61" s="51"/>
      <c r="F61" s="51"/>
      <c r="G61" s="35">
        <v>0</v>
      </c>
      <c r="H61" s="3">
        <f t="shared" si="26"/>
        <v>0</v>
      </c>
      <c r="I61" s="5">
        <f t="shared" si="27"/>
        <v>0</v>
      </c>
      <c r="J61" s="5">
        <f t="shared" si="28"/>
        <v>0</v>
      </c>
      <c r="K61" s="22">
        <f t="shared" si="29"/>
        <v>0</v>
      </c>
      <c r="L61" s="29"/>
      <c r="M61" s="21"/>
      <c r="P61" s="21"/>
    </row>
    <row r="62" spans="1:16" x14ac:dyDescent="0.25">
      <c r="A62" s="66"/>
      <c r="B62" s="117"/>
      <c r="C62" s="117"/>
      <c r="D62" s="50"/>
      <c r="E62" s="51"/>
      <c r="F62" s="51"/>
      <c r="G62" s="35">
        <v>0</v>
      </c>
      <c r="H62" s="3">
        <f t="shared" si="26"/>
        <v>0</v>
      </c>
      <c r="I62" s="5">
        <f t="shared" si="27"/>
        <v>0</v>
      </c>
      <c r="J62" s="5">
        <f t="shared" si="28"/>
        <v>0</v>
      </c>
      <c r="K62" s="22">
        <f t="shared" si="29"/>
        <v>0</v>
      </c>
      <c r="L62" s="29"/>
      <c r="M62" s="21"/>
      <c r="P62" s="21"/>
    </row>
    <row r="63" spans="1:16" x14ac:dyDescent="0.25">
      <c r="A63" s="66"/>
      <c r="B63" s="117"/>
      <c r="C63" s="117"/>
      <c r="D63" s="50"/>
      <c r="E63" s="51"/>
      <c r="F63" s="51"/>
      <c r="G63" s="35">
        <v>0</v>
      </c>
      <c r="H63" s="3">
        <f t="shared" ref="H63" si="30">ROUND(+D63*G63,0)</f>
        <v>0</v>
      </c>
      <c r="I63" s="5">
        <f t="shared" ref="I63" si="31">ROUND(+E63*G63,0)</f>
        <v>0</v>
      </c>
      <c r="J63" s="5">
        <f t="shared" ref="J63" si="32">ROUND(+F63*G63,0)</f>
        <v>0</v>
      </c>
      <c r="K63" s="22">
        <f t="shared" si="25"/>
        <v>0</v>
      </c>
      <c r="L63" s="29"/>
      <c r="M63" s="21"/>
      <c r="P63" s="21"/>
    </row>
    <row r="64" spans="1:16" x14ac:dyDescent="0.25">
      <c r="A64" s="66"/>
      <c r="B64" s="132" t="s">
        <v>3</v>
      </c>
      <c r="C64" s="133"/>
      <c r="D64" s="133"/>
      <c r="E64" s="133"/>
      <c r="F64" s="133"/>
      <c r="G64" s="133"/>
      <c r="H64" s="133"/>
      <c r="I64" s="133"/>
      <c r="J64" s="133"/>
      <c r="K64" s="134"/>
      <c r="L64" s="29"/>
      <c r="M64" s="21"/>
      <c r="P64" s="21"/>
    </row>
    <row r="65" spans="1:16" ht="18" x14ac:dyDescent="0.25">
      <c r="A65" s="74">
        <v>1</v>
      </c>
      <c r="B65" s="117"/>
      <c r="C65" s="117"/>
      <c r="D65" s="48"/>
      <c r="E65" s="48"/>
      <c r="F65" s="48"/>
      <c r="G65" s="35">
        <v>0</v>
      </c>
      <c r="H65" s="3">
        <f>ROUND(+D65*G65,0)</f>
        <v>0</v>
      </c>
      <c r="I65" s="30">
        <f>ROUND(+E65*G65,0)</f>
        <v>0</v>
      </c>
      <c r="J65" s="5">
        <f>ROUND(+F65*G65,0)</f>
        <v>0</v>
      </c>
      <c r="K65" s="22">
        <f>+H65+I65+J65</f>
        <v>0</v>
      </c>
      <c r="L65" s="29"/>
      <c r="M65" s="21"/>
      <c r="P65" s="21"/>
    </row>
    <row r="66" spans="1:16" ht="18" x14ac:dyDescent="0.25">
      <c r="A66" s="74">
        <v>1</v>
      </c>
      <c r="B66" s="117"/>
      <c r="C66" s="117"/>
      <c r="D66" s="48"/>
      <c r="E66" s="48"/>
      <c r="F66" s="48"/>
      <c r="G66" s="35">
        <v>0</v>
      </c>
      <c r="H66" s="3">
        <f t="shared" ref="H66:H76" si="33">ROUND(+D66*G66,0)</f>
        <v>0</v>
      </c>
      <c r="I66" s="30">
        <f t="shared" ref="I66:I76" si="34">ROUND(+E66*G66,0)</f>
        <v>0</v>
      </c>
      <c r="J66" s="5">
        <f t="shared" ref="J66:J76" si="35">ROUND(+F66*G66,0)</f>
        <v>0</v>
      </c>
      <c r="K66" s="22">
        <f t="shared" ref="K66:K76" si="36">+H66+I66+J66</f>
        <v>0</v>
      </c>
      <c r="L66" s="29"/>
      <c r="M66" s="21"/>
      <c r="P66" s="21"/>
    </row>
    <row r="67" spans="1:16" ht="18" x14ac:dyDescent="0.25">
      <c r="A67" s="74">
        <v>1</v>
      </c>
      <c r="B67" s="117"/>
      <c r="C67" s="117"/>
      <c r="D67" s="48"/>
      <c r="E67" s="48"/>
      <c r="F67" s="48"/>
      <c r="G67" s="35">
        <v>0</v>
      </c>
      <c r="H67" s="3">
        <f t="shared" si="33"/>
        <v>0</v>
      </c>
      <c r="I67" s="30">
        <f t="shared" si="34"/>
        <v>0</v>
      </c>
      <c r="J67" s="5">
        <f t="shared" si="35"/>
        <v>0</v>
      </c>
      <c r="K67" s="22">
        <f t="shared" si="36"/>
        <v>0</v>
      </c>
      <c r="L67" s="29"/>
      <c r="M67" s="21"/>
      <c r="P67" s="21"/>
    </row>
    <row r="68" spans="1:16" ht="18" x14ac:dyDescent="0.25">
      <c r="A68" s="74">
        <v>1</v>
      </c>
      <c r="B68" s="117"/>
      <c r="C68" s="117"/>
      <c r="D68" s="48"/>
      <c r="E68" s="48"/>
      <c r="F68" s="48"/>
      <c r="G68" s="35">
        <v>0</v>
      </c>
      <c r="H68" s="3">
        <f t="shared" si="33"/>
        <v>0</v>
      </c>
      <c r="I68" s="30">
        <f t="shared" si="34"/>
        <v>0</v>
      </c>
      <c r="J68" s="5">
        <f t="shared" si="35"/>
        <v>0</v>
      </c>
      <c r="K68" s="22">
        <f t="shared" si="36"/>
        <v>0</v>
      </c>
      <c r="L68" s="29"/>
      <c r="M68" s="21"/>
      <c r="P68" s="21"/>
    </row>
    <row r="69" spans="1:16" ht="18" x14ac:dyDescent="0.25">
      <c r="A69" s="74">
        <v>1</v>
      </c>
      <c r="B69" s="117"/>
      <c r="C69" s="117"/>
      <c r="D69" s="48"/>
      <c r="E69" s="48"/>
      <c r="F69" s="48"/>
      <c r="G69" s="35">
        <v>0</v>
      </c>
      <c r="H69" s="3">
        <f t="shared" si="33"/>
        <v>0</v>
      </c>
      <c r="I69" s="30">
        <f t="shared" si="34"/>
        <v>0</v>
      </c>
      <c r="J69" s="5">
        <f t="shared" si="35"/>
        <v>0</v>
      </c>
      <c r="K69" s="22">
        <f t="shared" si="36"/>
        <v>0</v>
      </c>
      <c r="L69" s="29"/>
      <c r="M69" s="21"/>
      <c r="P69" s="21"/>
    </row>
    <row r="70" spans="1:16" ht="18" x14ac:dyDescent="0.25">
      <c r="A70" s="74">
        <v>1</v>
      </c>
      <c r="B70" s="117"/>
      <c r="C70" s="117"/>
      <c r="D70" s="48"/>
      <c r="E70" s="48"/>
      <c r="F70" s="48"/>
      <c r="G70" s="35">
        <v>0</v>
      </c>
      <c r="H70" s="3">
        <f t="shared" si="33"/>
        <v>0</v>
      </c>
      <c r="I70" s="30">
        <f t="shared" si="34"/>
        <v>0</v>
      </c>
      <c r="J70" s="5">
        <f t="shared" si="35"/>
        <v>0</v>
      </c>
      <c r="K70" s="22">
        <f t="shared" si="36"/>
        <v>0</v>
      </c>
      <c r="L70" s="29"/>
      <c r="M70" s="21"/>
      <c r="P70" s="21"/>
    </row>
    <row r="71" spans="1:16" ht="18" x14ac:dyDescent="0.25">
      <c r="A71" s="74">
        <v>1</v>
      </c>
      <c r="B71" s="117"/>
      <c r="C71" s="117"/>
      <c r="D71" s="48"/>
      <c r="E71" s="48"/>
      <c r="F71" s="48"/>
      <c r="G71" s="35">
        <v>0</v>
      </c>
      <c r="H71" s="3">
        <f t="shared" si="33"/>
        <v>0</v>
      </c>
      <c r="I71" s="30">
        <f t="shared" si="34"/>
        <v>0</v>
      </c>
      <c r="J71" s="5">
        <f t="shared" si="35"/>
        <v>0</v>
      </c>
      <c r="K71" s="22">
        <f t="shared" si="36"/>
        <v>0</v>
      </c>
      <c r="L71" s="29"/>
      <c r="M71" s="21"/>
      <c r="P71" s="21"/>
    </row>
    <row r="72" spans="1:16" ht="18" x14ac:dyDescent="0.25">
      <c r="A72" s="74">
        <v>1</v>
      </c>
      <c r="B72" s="117"/>
      <c r="C72" s="117"/>
      <c r="D72" s="48"/>
      <c r="E72" s="48"/>
      <c r="F72" s="48"/>
      <c r="G72" s="35">
        <v>0</v>
      </c>
      <c r="H72" s="3">
        <f t="shared" si="33"/>
        <v>0</v>
      </c>
      <c r="I72" s="30">
        <f t="shared" si="34"/>
        <v>0</v>
      </c>
      <c r="J72" s="5">
        <f t="shared" si="35"/>
        <v>0</v>
      </c>
      <c r="K72" s="22">
        <f t="shared" si="36"/>
        <v>0</v>
      </c>
      <c r="L72" s="29"/>
      <c r="M72" s="21"/>
      <c r="P72" s="21"/>
    </row>
    <row r="73" spans="1:16" ht="18" x14ac:dyDescent="0.25">
      <c r="A73" s="74">
        <v>1</v>
      </c>
      <c r="B73" s="117"/>
      <c r="C73" s="117"/>
      <c r="D73" s="48"/>
      <c r="E73" s="48"/>
      <c r="F73" s="48"/>
      <c r="G73" s="35">
        <v>0</v>
      </c>
      <c r="H73" s="3">
        <f t="shared" si="33"/>
        <v>0</v>
      </c>
      <c r="I73" s="30">
        <f t="shared" si="34"/>
        <v>0</v>
      </c>
      <c r="J73" s="5">
        <f t="shared" si="35"/>
        <v>0</v>
      </c>
      <c r="K73" s="22">
        <f t="shared" si="36"/>
        <v>0</v>
      </c>
      <c r="L73" s="29"/>
      <c r="M73" s="21"/>
      <c r="P73" s="21"/>
    </row>
    <row r="74" spans="1:16" ht="18" x14ac:dyDescent="0.25">
      <c r="A74" s="74">
        <v>1</v>
      </c>
      <c r="B74" s="117"/>
      <c r="C74" s="117"/>
      <c r="D74" s="48"/>
      <c r="E74" s="48"/>
      <c r="F74" s="48"/>
      <c r="G74" s="35">
        <v>0</v>
      </c>
      <c r="H74" s="3">
        <f t="shared" si="33"/>
        <v>0</v>
      </c>
      <c r="I74" s="30">
        <f t="shared" si="34"/>
        <v>0</v>
      </c>
      <c r="J74" s="5">
        <f t="shared" si="35"/>
        <v>0</v>
      </c>
      <c r="K74" s="22">
        <f t="shared" si="36"/>
        <v>0</v>
      </c>
      <c r="L74" s="29"/>
      <c r="M74" s="21"/>
      <c r="P74" s="21"/>
    </row>
    <row r="75" spans="1:16" ht="18" x14ac:dyDescent="0.25">
      <c r="A75" s="74">
        <v>1</v>
      </c>
      <c r="B75" s="127" t="s">
        <v>8</v>
      </c>
      <c r="C75" s="127"/>
      <c r="D75" s="48"/>
      <c r="E75" s="48"/>
      <c r="F75" s="48"/>
      <c r="G75" s="35">
        <v>0</v>
      </c>
      <c r="H75" s="3">
        <f t="shared" si="33"/>
        <v>0</v>
      </c>
      <c r="I75" s="30">
        <f t="shared" si="34"/>
        <v>0</v>
      </c>
      <c r="J75" s="5">
        <f t="shared" si="35"/>
        <v>0</v>
      </c>
      <c r="K75" s="22">
        <f>+H75+I75+J75</f>
        <v>0</v>
      </c>
      <c r="L75" s="29"/>
      <c r="M75" s="21"/>
      <c r="P75" s="21"/>
    </row>
    <row r="76" spans="1:16" ht="18" x14ac:dyDescent="0.25">
      <c r="A76" s="74">
        <v>1</v>
      </c>
      <c r="B76" s="127" t="s">
        <v>5</v>
      </c>
      <c r="C76" s="127"/>
      <c r="D76" s="48"/>
      <c r="E76" s="48"/>
      <c r="F76" s="48"/>
      <c r="G76" s="35">
        <v>0</v>
      </c>
      <c r="H76" s="3">
        <f t="shared" si="33"/>
        <v>0</v>
      </c>
      <c r="I76" s="30">
        <f t="shared" si="34"/>
        <v>0</v>
      </c>
      <c r="J76" s="5">
        <f t="shared" si="35"/>
        <v>0</v>
      </c>
      <c r="K76" s="22">
        <f t="shared" si="36"/>
        <v>0</v>
      </c>
      <c r="L76" s="29"/>
      <c r="M76" s="31"/>
      <c r="P76" s="21"/>
    </row>
    <row r="77" spans="1:16" ht="18.75" x14ac:dyDescent="0.3">
      <c r="A77" s="66"/>
      <c r="B77" s="124" t="s">
        <v>4</v>
      </c>
      <c r="C77" s="125"/>
      <c r="D77" s="125"/>
      <c r="E77" s="125"/>
      <c r="F77" s="125"/>
      <c r="G77" s="125"/>
      <c r="H77" s="7">
        <f>+H45+SUM(H48:H57)+SUM(H59:H63)+SUM(H65:H76)</f>
        <v>0</v>
      </c>
      <c r="I77" s="11">
        <f>+I45+SUM(I48:I57)+SUM(I59:I63)+SUM(I65:I76)</f>
        <v>0</v>
      </c>
      <c r="J77" s="11">
        <f>+J45+SUM(J48:J57)+SUM(J59:J63)+SUM(J65:J76)</f>
        <v>0</v>
      </c>
      <c r="K77" s="7">
        <f>+K45+SUM(K48:K57)+SUM(K59:K63)+SUM(K65:K76)</f>
        <v>0</v>
      </c>
      <c r="L77" s="29"/>
      <c r="M77" s="21"/>
      <c r="P77" s="21"/>
    </row>
    <row r="78" spans="1:16" ht="19.5" thickBot="1" x14ac:dyDescent="0.35">
      <c r="A78" s="66"/>
      <c r="B78" s="128" t="s">
        <v>35</v>
      </c>
      <c r="C78" s="129"/>
      <c r="D78" s="129"/>
      <c r="E78" s="129"/>
      <c r="F78" s="129"/>
      <c r="G78" s="130"/>
      <c r="H78" s="43">
        <f>+H31+H77</f>
        <v>0</v>
      </c>
      <c r="I78" s="15">
        <f>+I31+I77</f>
        <v>0</v>
      </c>
      <c r="J78" s="15">
        <f>+J31+J77</f>
        <v>0</v>
      </c>
      <c r="K78" s="18">
        <f>+K31+K77</f>
        <v>0</v>
      </c>
      <c r="L78" s="32"/>
    </row>
    <row r="79" spans="1:16" s="33" customFormat="1" ht="17.25" x14ac:dyDescent="0.25">
      <c r="A79" s="75"/>
      <c r="B79" s="131" t="s">
        <v>30</v>
      </c>
      <c r="C79" s="131"/>
      <c r="D79" s="131"/>
      <c r="E79" s="131"/>
      <c r="F79" s="131"/>
      <c r="G79" s="131"/>
      <c r="H79" s="14">
        <f>+H31+SUM(H65:H76)+SUM(H86:H95)</f>
        <v>0</v>
      </c>
      <c r="I79" s="41">
        <f>+I31+SUM(I65:I76)+SUM(I86:I95)</f>
        <v>0</v>
      </c>
      <c r="J79" s="41">
        <f>+J31+SUM(J65:J76)+SUM(J86:J95)</f>
        <v>0</v>
      </c>
      <c r="K79" s="40">
        <f>+K31+SUM(K65:K76)+SUM(K86:K95)</f>
        <v>0</v>
      </c>
      <c r="N79" s="34"/>
      <c r="O79" s="34"/>
    </row>
    <row r="80" spans="1:16" ht="18.75" x14ac:dyDescent="0.3">
      <c r="A80" s="66"/>
      <c r="B80" s="105" t="s">
        <v>6</v>
      </c>
      <c r="C80" s="105"/>
      <c r="D80" s="13" t="str">
        <f>+D3</f>
        <v>%</v>
      </c>
      <c r="E80" s="38">
        <v>0</v>
      </c>
      <c r="F80" s="38">
        <v>0</v>
      </c>
      <c r="G80" s="13"/>
      <c r="H80" s="3" t="e">
        <f>+H79*D80</f>
        <v>#VALUE!</v>
      </c>
      <c r="I80" s="42">
        <f>+I79*E80</f>
        <v>0</v>
      </c>
      <c r="J80" s="42">
        <f>+J79*F80</f>
        <v>0</v>
      </c>
      <c r="K80" s="22" t="e">
        <f>+H80+I80+J80</f>
        <v>#VALUE!</v>
      </c>
    </row>
    <row r="81" spans="1:11" ht="21.75" thickBot="1" x14ac:dyDescent="0.4">
      <c r="A81" s="66"/>
      <c r="B81" s="121" t="s">
        <v>16</v>
      </c>
      <c r="C81" s="122"/>
      <c r="D81" s="122"/>
      <c r="E81" s="122"/>
      <c r="F81" s="122"/>
      <c r="G81" s="123"/>
      <c r="H81" s="61" t="e">
        <f>+H78+H80</f>
        <v>#VALUE!</v>
      </c>
      <c r="I81" s="62">
        <f>+I31+I77+I80</f>
        <v>0</v>
      </c>
      <c r="J81" s="63">
        <f>+J31+J77+J80</f>
        <v>0</v>
      </c>
      <c r="K81" s="64" t="e">
        <f>+K31+K77+K80</f>
        <v>#VALUE!</v>
      </c>
    </row>
    <row r="82" spans="1:11" ht="19.5" thickTop="1" x14ac:dyDescent="0.3">
      <c r="A82" s="66"/>
      <c r="B82" s="93"/>
      <c r="C82" s="93"/>
      <c r="D82" s="93"/>
      <c r="E82" s="93"/>
      <c r="F82" s="93"/>
      <c r="G82" s="93"/>
      <c r="H82" s="93"/>
      <c r="I82" s="53"/>
      <c r="J82" s="53"/>
      <c r="K82" s="53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71"/>
      <c r="K83" s="66"/>
    </row>
    <row r="84" spans="1:11" ht="18" x14ac:dyDescent="0.25">
      <c r="A84" s="66"/>
      <c r="B84" s="66"/>
      <c r="C84" s="66"/>
      <c r="D84" s="66"/>
      <c r="E84" s="90" t="s">
        <v>33</v>
      </c>
      <c r="F84" s="91"/>
      <c r="G84" s="91"/>
      <c r="H84" s="91"/>
      <c r="I84" s="91"/>
      <c r="J84" s="92"/>
      <c r="K84" s="66"/>
    </row>
    <row r="85" spans="1:11" ht="26.25" x14ac:dyDescent="0.25">
      <c r="A85" s="66"/>
      <c r="B85" s="66"/>
      <c r="C85" s="66"/>
      <c r="D85" s="66"/>
      <c r="E85" s="135" t="s">
        <v>32</v>
      </c>
      <c r="F85" s="136"/>
      <c r="G85" s="137"/>
      <c r="H85" s="52" t="str">
        <f>+H46</f>
        <v>Amount Requested from CDFW</v>
      </c>
      <c r="I85" s="52" t="str">
        <f>+I46</f>
        <v>Applicant Amt of Cost Share</v>
      </c>
      <c r="J85" s="52" t="str">
        <f>+J46</f>
        <v>Partner Amt of Cost Share</v>
      </c>
      <c r="K85" s="66"/>
    </row>
    <row r="86" spans="1:11" x14ac:dyDescent="0.25">
      <c r="A86" s="66"/>
      <c r="B86" s="66"/>
      <c r="C86" s="66"/>
      <c r="D86" s="66"/>
      <c r="E86" s="127" t="str">
        <f t="shared" ref="E86:E95" si="37">IF(B35&gt;0,B35, " ")</f>
        <v xml:space="preserve"> </v>
      </c>
      <c r="F86" s="127"/>
      <c r="G86" s="127"/>
      <c r="H86" s="59">
        <f t="shared" ref="H86:J95" si="38">IF(H35&lt;25000,H35,25000)</f>
        <v>0</v>
      </c>
      <c r="I86" s="60">
        <f t="shared" si="38"/>
        <v>0</v>
      </c>
      <c r="J86" s="60">
        <f t="shared" si="38"/>
        <v>0</v>
      </c>
      <c r="K86" s="66"/>
    </row>
    <row r="87" spans="1:11" x14ac:dyDescent="0.25">
      <c r="A87" s="66"/>
      <c r="B87" s="66"/>
      <c r="C87" s="66"/>
      <c r="D87" s="66"/>
      <c r="E87" s="127" t="str">
        <f t="shared" si="37"/>
        <v xml:space="preserve"> </v>
      </c>
      <c r="F87" s="127"/>
      <c r="G87" s="127"/>
      <c r="H87" s="59">
        <f t="shared" si="38"/>
        <v>0</v>
      </c>
      <c r="I87" s="60">
        <f t="shared" si="38"/>
        <v>0</v>
      </c>
      <c r="J87" s="60">
        <f t="shared" si="38"/>
        <v>0</v>
      </c>
      <c r="K87" s="66"/>
    </row>
    <row r="88" spans="1:11" x14ac:dyDescent="0.25">
      <c r="A88" s="66"/>
      <c r="B88" s="66"/>
      <c r="C88" s="66"/>
      <c r="D88" s="66"/>
      <c r="E88" s="127" t="str">
        <f t="shared" si="37"/>
        <v xml:space="preserve"> </v>
      </c>
      <c r="F88" s="127"/>
      <c r="G88" s="127"/>
      <c r="H88" s="59">
        <f t="shared" si="38"/>
        <v>0</v>
      </c>
      <c r="I88" s="60">
        <f t="shared" si="38"/>
        <v>0</v>
      </c>
      <c r="J88" s="60">
        <f t="shared" si="38"/>
        <v>0</v>
      </c>
      <c r="K88" s="66"/>
    </row>
    <row r="89" spans="1:11" x14ac:dyDescent="0.25">
      <c r="A89" s="66"/>
      <c r="B89" s="66"/>
      <c r="C89" s="66"/>
      <c r="D89" s="66"/>
      <c r="E89" s="127" t="str">
        <f>IF(B38&gt;0,B38, " ")</f>
        <v xml:space="preserve"> </v>
      </c>
      <c r="F89" s="127"/>
      <c r="G89" s="127"/>
      <c r="H89" s="59">
        <f t="shared" si="38"/>
        <v>0</v>
      </c>
      <c r="I89" s="60">
        <f t="shared" si="38"/>
        <v>0</v>
      </c>
      <c r="J89" s="60">
        <f t="shared" si="38"/>
        <v>0</v>
      </c>
      <c r="K89" s="66"/>
    </row>
    <row r="90" spans="1:11" x14ac:dyDescent="0.25">
      <c r="A90" s="66"/>
      <c r="B90" s="66"/>
      <c r="C90" s="66"/>
      <c r="D90" s="66"/>
      <c r="E90" s="127" t="str">
        <f t="shared" si="37"/>
        <v xml:space="preserve"> </v>
      </c>
      <c r="F90" s="127"/>
      <c r="G90" s="127"/>
      <c r="H90" s="59">
        <f t="shared" si="38"/>
        <v>0</v>
      </c>
      <c r="I90" s="60">
        <f t="shared" si="38"/>
        <v>0</v>
      </c>
      <c r="J90" s="60">
        <f t="shared" si="38"/>
        <v>0</v>
      </c>
      <c r="K90" s="66"/>
    </row>
    <row r="91" spans="1:11" x14ac:dyDescent="0.25">
      <c r="A91" s="66"/>
      <c r="B91" s="66"/>
      <c r="C91" s="66"/>
      <c r="D91" s="66"/>
      <c r="E91" s="127" t="str">
        <f t="shared" si="37"/>
        <v xml:space="preserve"> </v>
      </c>
      <c r="F91" s="127"/>
      <c r="G91" s="127"/>
      <c r="H91" s="59">
        <f t="shared" si="38"/>
        <v>0</v>
      </c>
      <c r="I91" s="60">
        <f t="shared" si="38"/>
        <v>0</v>
      </c>
      <c r="J91" s="60">
        <f t="shared" si="38"/>
        <v>0</v>
      </c>
      <c r="K91" s="66"/>
    </row>
    <row r="92" spans="1:11" x14ac:dyDescent="0.25">
      <c r="A92" s="66"/>
      <c r="B92" s="66"/>
      <c r="C92" s="66"/>
      <c r="D92" s="66"/>
      <c r="E92" s="127" t="str">
        <f t="shared" si="37"/>
        <v xml:space="preserve"> </v>
      </c>
      <c r="F92" s="127"/>
      <c r="G92" s="127"/>
      <c r="H92" s="59">
        <f t="shared" si="38"/>
        <v>0</v>
      </c>
      <c r="I92" s="60">
        <f t="shared" si="38"/>
        <v>0</v>
      </c>
      <c r="J92" s="60">
        <f t="shared" si="38"/>
        <v>0</v>
      </c>
      <c r="K92" s="66"/>
    </row>
    <row r="93" spans="1:11" x14ac:dyDescent="0.25">
      <c r="A93" s="66"/>
      <c r="B93" s="66"/>
      <c r="C93" s="66"/>
      <c r="D93" s="66"/>
      <c r="E93" s="127" t="str">
        <f>IF(B42&gt;0,B42, " ")</f>
        <v xml:space="preserve"> </v>
      </c>
      <c r="F93" s="127"/>
      <c r="G93" s="127"/>
      <c r="H93" s="59">
        <f t="shared" si="38"/>
        <v>0</v>
      </c>
      <c r="I93" s="60">
        <f t="shared" si="38"/>
        <v>0</v>
      </c>
      <c r="J93" s="60">
        <f t="shared" si="38"/>
        <v>0</v>
      </c>
      <c r="K93" s="66"/>
    </row>
    <row r="94" spans="1:11" x14ac:dyDescent="0.25">
      <c r="A94" s="66"/>
      <c r="B94" s="66"/>
      <c r="C94" s="66"/>
      <c r="D94" s="66"/>
      <c r="E94" s="127" t="str">
        <f t="shared" si="37"/>
        <v xml:space="preserve"> </v>
      </c>
      <c r="F94" s="127"/>
      <c r="G94" s="127"/>
      <c r="H94" s="59">
        <f t="shared" si="38"/>
        <v>0</v>
      </c>
      <c r="I94" s="60">
        <f t="shared" si="38"/>
        <v>0</v>
      </c>
      <c r="J94" s="60">
        <f t="shared" si="38"/>
        <v>0</v>
      </c>
      <c r="K94" s="66"/>
    </row>
    <row r="95" spans="1:11" x14ac:dyDescent="0.25">
      <c r="A95" s="66"/>
      <c r="B95" s="66"/>
      <c r="C95" s="66"/>
      <c r="D95" s="66"/>
      <c r="E95" s="127" t="str">
        <f t="shared" si="37"/>
        <v xml:space="preserve"> </v>
      </c>
      <c r="F95" s="127"/>
      <c r="G95" s="127"/>
      <c r="H95" s="59">
        <f t="shared" si="38"/>
        <v>0</v>
      </c>
      <c r="I95" s="60">
        <f t="shared" si="38"/>
        <v>0</v>
      </c>
      <c r="J95" s="60">
        <f t="shared" si="38"/>
        <v>0</v>
      </c>
      <c r="K95" s="66"/>
    </row>
    <row r="96" spans="1:11" x14ac:dyDescent="0.25">
      <c r="A96" s="66"/>
      <c r="B96" s="66"/>
      <c r="C96" s="66"/>
      <c r="D96" s="66"/>
      <c r="E96" s="57"/>
      <c r="F96" s="58"/>
      <c r="G96" s="58"/>
      <c r="H96" s="12">
        <f>SUM(H86:H95)</f>
        <v>0</v>
      </c>
      <c r="I96" s="16">
        <f t="shared" ref="I96:J96" si="39">SUM(I86:I95)</f>
        <v>0</v>
      </c>
      <c r="J96" s="10">
        <f t="shared" si="39"/>
        <v>0</v>
      </c>
      <c r="K96" s="66"/>
    </row>
    <row r="98" spans="1:12" ht="21" x14ac:dyDescent="0.3">
      <c r="A98" s="66"/>
      <c r="B98" s="76" t="s">
        <v>40</v>
      </c>
      <c r="C98" s="66"/>
      <c r="D98" s="66"/>
      <c r="E98" s="66"/>
      <c r="F98" s="66"/>
      <c r="G98" s="66"/>
      <c r="H98" s="77"/>
      <c r="I98" s="66"/>
      <c r="J98" s="71"/>
      <c r="K98" s="66"/>
      <c r="L98" s="66"/>
    </row>
    <row r="99" spans="1:12" x14ac:dyDescent="0.25">
      <c r="A99" s="66"/>
      <c r="B99" s="78" t="s">
        <v>41</v>
      </c>
      <c r="C99" s="79"/>
      <c r="D99" s="79"/>
      <c r="E99" s="79"/>
      <c r="F99" s="79"/>
      <c r="G99" s="79"/>
      <c r="H99" s="79"/>
      <c r="I99" s="79"/>
      <c r="J99" s="79"/>
      <c r="K99" s="80"/>
      <c r="L99" s="66"/>
    </row>
    <row r="100" spans="1:12" x14ac:dyDescent="0.25">
      <c r="A100" s="66"/>
      <c r="B100" s="81"/>
      <c r="C100" s="82"/>
      <c r="D100" s="82"/>
      <c r="E100" s="82"/>
      <c r="F100" s="82"/>
      <c r="G100" s="82"/>
      <c r="H100" s="82"/>
      <c r="I100" s="82"/>
      <c r="J100" s="82"/>
      <c r="K100" s="83"/>
      <c r="L100" s="66"/>
    </row>
    <row r="101" spans="1:12" x14ac:dyDescent="0.25">
      <c r="A101" s="66"/>
      <c r="B101" s="81"/>
      <c r="C101" s="82"/>
      <c r="D101" s="82"/>
      <c r="E101" s="82"/>
      <c r="F101" s="82"/>
      <c r="G101" s="82"/>
      <c r="H101" s="82"/>
      <c r="I101" s="82"/>
      <c r="J101" s="82"/>
      <c r="K101" s="83"/>
      <c r="L101" s="66"/>
    </row>
    <row r="102" spans="1:12" x14ac:dyDescent="0.25">
      <c r="A102" s="66"/>
      <c r="B102" s="81"/>
      <c r="C102" s="82"/>
      <c r="D102" s="82"/>
      <c r="E102" s="82"/>
      <c r="F102" s="82"/>
      <c r="G102" s="82"/>
      <c r="H102" s="82"/>
      <c r="I102" s="82"/>
      <c r="J102" s="82"/>
      <c r="K102" s="83"/>
      <c r="L102" s="66"/>
    </row>
    <row r="103" spans="1:12" x14ac:dyDescent="0.25">
      <c r="A103" s="66"/>
      <c r="B103" s="81"/>
      <c r="C103" s="82"/>
      <c r="D103" s="82"/>
      <c r="E103" s="82"/>
      <c r="F103" s="82"/>
      <c r="G103" s="82"/>
      <c r="H103" s="82"/>
      <c r="I103" s="82"/>
      <c r="J103" s="82"/>
      <c r="K103" s="83"/>
      <c r="L103" s="66"/>
    </row>
    <row r="104" spans="1:12" x14ac:dyDescent="0.25">
      <c r="A104" s="66"/>
      <c r="B104" s="81"/>
      <c r="C104" s="82"/>
      <c r="D104" s="82"/>
      <c r="E104" s="82"/>
      <c r="F104" s="82"/>
      <c r="G104" s="82"/>
      <c r="H104" s="82"/>
      <c r="I104" s="82"/>
      <c r="J104" s="82"/>
      <c r="K104" s="83"/>
      <c r="L104" s="66"/>
    </row>
    <row r="105" spans="1:12" x14ac:dyDescent="0.25">
      <c r="A105" s="66"/>
      <c r="B105" s="81"/>
      <c r="C105" s="82"/>
      <c r="D105" s="82"/>
      <c r="E105" s="82"/>
      <c r="F105" s="82"/>
      <c r="G105" s="82"/>
      <c r="H105" s="82"/>
      <c r="I105" s="82"/>
      <c r="J105" s="82"/>
      <c r="K105" s="83"/>
      <c r="L105" s="66"/>
    </row>
    <row r="106" spans="1:12" x14ac:dyDescent="0.25">
      <c r="A106" s="66"/>
      <c r="B106" s="84"/>
      <c r="C106" s="85"/>
      <c r="D106" s="85"/>
      <c r="E106" s="85"/>
      <c r="F106" s="85"/>
      <c r="G106" s="85"/>
      <c r="H106" s="85"/>
      <c r="I106" s="85"/>
      <c r="J106" s="85"/>
      <c r="K106" s="86"/>
      <c r="L106" s="66"/>
    </row>
  </sheetData>
  <sheetProtection selectLockedCells="1"/>
  <mergeCells count="108">
    <mergeCell ref="E93:G93"/>
    <mergeCell ref="E94:G94"/>
    <mergeCell ref="E95:G95"/>
    <mergeCell ref="E85:G85"/>
    <mergeCell ref="E90:G90"/>
    <mergeCell ref="E91:G91"/>
    <mergeCell ref="E92:G92"/>
    <mergeCell ref="E86:G86"/>
    <mergeCell ref="D1:I1"/>
    <mergeCell ref="D2:E2"/>
    <mergeCell ref="E87:G87"/>
    <mergeCell ref="E88:G88"/>
    <mergeCell ref="E89:G89"/>
    <mergeCell ref="B30:G30"/>
    <mergeCell ref="B68:C68"/>
    <mergeCell ref="B69:C69"/>
    <mergeCell ref="B70:C70"/>
    <mergeCell ref="B71:C71"/>
    <mergeCell ref="B72:C72"/>
    <mergeCell ref="B59:C59"/>
    <mergeCell ref="B62:C62"/>
    <mergeCell ref="B63:C63"/>
    <mergeCell ref="B65:C65"/>
    <mergeCell ref="B66:C66"/>
    <mergeCell ref="B80:C80"/>
    <mergeCell ref="B81:G81"/>
    <mergeCell ref="B31:G31"/>
    <mergeCell ref="B35:C35"/>
    <mergeCell ref="B36:C36"/>
    <mergeCell ref="B37:C37"/>
    <mergeCell ref="B38:C38"/>
    <mergeCell ref="B39:C39"/>
    <mergeCell ref="B76:C76"/>
    <mergeCell ref="B77:G77"/>
    <mergeCell ref="B78:G78"/>
    <mergeCell ref="B79:G79"/>
    <mergeCell ref="B73:C73"/>
    <mergeCell ref="B74:C74"/>
    <mergeCell ref="B64:K64"/>
    <mergeCell ref="B58:K58"/>
    <mergeCell ref="B75:C75"/>
    <mergeCell ref="B67:C67"/>
    <mergeCell ref="B48:C48"/>
    <mergeCell ref="B54:C54"/>
    <mergeCell ref="B55:C55"/>
    <mergeCell ref="B56:C56"/>
    <mergeCell ref="B57:C57"/>
    <mergeCell ref="B49:C49"/>
    <mergeCell ref="B51:C51"/>
    <mergeCell ref="B52:C52"/>
    <mergeCell ref="B53:C53"/>
    <mergeCell ref="B50:C50"/>
    <mergeCell ref="B60:C60"/>
    <mergeCell ref="B61:C61"/>
    <mergeCell ref="B44:C44"/>
    <mergeCell ref="D33:F33"/>
    <mergeCell ref="D46:F46"/>
    <mergeCell ref="G46:G47"/>
    <mergeCell ref="J46:J47"/>
    <mergeCell ref="K46:K47"/>
    <mergeCell ref="H46:H47"/>
    <mergeCell ref="B45:G45"/>
    <mergeCell ref="B27:C27"/>
    <mergeCell ref="B28:C28"/>
    <mergeCell ref="B29:C29"/>
    <mergeCell ref="B32:K32"/>
    <mergeCell ref="B33:C34"/>
    <mergeCell ref="H33:H34"/>
    <mergeCell ref="K33:K34"/>
    <mergeCell ref="G33:G34"/>
    <mergeCell ref="I33:I34"/>
    <mergeCell ref="J33:J34"/>
    <mergeCell ref="B46:C47"/>
    <mergeCell ref="B40:C40"/>
    <mergeCell ref="B43:C43"/>
    <mergeCell ref="B5:K5"/>
    <mergeCell ref="B8:C8"/>
    <mergeCell ref="B9:C9"/>
    <mergeCell ref="B10:C10"/>
    <mergeCell ref="B11:C11"/>
    <mergeCell ref="D6:F6"/>
    <mergeCell ref="I6:I7"/>
    <mergeCell ref="J6:J7"/>
    <mergeCell ref="K6:K7"/>
    <mergeCell ref="B99:K106"/>
    <mergeCell ref="H19:K19"/>
    <mergeCell ref="E84:J84"/>
    <mergeCell ref="B82:H82"/>
    <mergeCell ref="B6:C7"/>
    <mergeCell ref="G6:G7"/>
    <mergeCell ref="H6:H7"/>
    <mergeCell ref="B18:G18"/>
    <mergeCell ref="B12:C12"/>
    <mergeCell ref="B26:C26"/>
    <mergeCell ref="B13:C13"/>
    <mergeCell ref="B14:C14"/>
    <mergeCell ref="B15:C15"/>
    <mergeCell ref="B16:C16"/>
    <mergeCell ref="B17:C17"/>
    <mergeCell ref="B20:C20"/>
    <mergeCell ref="B21:C21"/>
    <mergeCell ref="B22:C22"/>
    <mergeCell ref="B23:C23"/>
    <mergeCell ref="B24:C24"/>
    <mergeCell ref="B25:C25"/>
    <mergeCell ref="I46:I47"/>
    <mergeCell ref="B41:C41"/>
    <mergeCell ref="B42:C42"/>
  </mergeCells>
  <pageMargins left="0.25" right="0.25" top="0.5" bottom="0.25" header="0.25" footer="0.5"/>
  <pageSetup scale="45" orientation="portrait" r:id="rId1"/>
  <headerFooter>
    <oddHeader>&amp;CPage &amp;P of &amp;N&amp;R&amp;F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Using De minimis method</vt:lpstr>
      <vt:lpstr>'Budget Using De minimis method'!Print_Area</vt:lpstr>
      <vt:lpstr>'Budget Using De minimis method'!Print_Titles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 Xiong</dc:creator>
  <cp:lastModifiedBy>Chorey, Timothy@Wildlife</cp:lastModifiedBy>
  <cp:lastPrinted>2018-02-27T17:04:29Z</cp:lastPrinted>
  <dcterms:created xsi:type="dcterms:W3CDTF">2018-01-25T22:42:29Z</dcterms:created>
  <dcterms:modified xsi:type="dcterms:W3CDTF">2024-04-18T17:53:11Z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Timothy.Chorey@Wildlife.ca.gov</vt:lpwstr>
  </property>
  <property fmtid="{D5CDD505-2E9C-101B-9397-08002B2CF9AE}" pid="5" name="MSIP_Label_6e685f86-ed8d-482b-be3a-2b7af73f9b7f_SetDate">
    <vt:lpwstr>2020-02-25T01:25:21.5075502Z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3be8bf79-beee-4e2c-a7bc-77592e5157a8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