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U:\Groups\WLB\NGWildlife\Federal Grants\Trad-Section6\2019 Trad Sec 6\"/>
    </mc:Choice>
  </mc:AlternateContent>
  <xr:revisionPtr revIDLastSave="0" documentId="8_{FF67F010-0286-4A17-BF48-9D61A61B0708}" xr6:coauthVersionLast="28" xr6:coauthVersionMax="28" xr10:uidLastSave="{00000000-0000-0000-0000-000000000000}"/>
  <bookViews>
    <workbookView xWindow="480" yWindow="120" windowWidth="27800" windowHeight="14370" activeTab="1" xr2:uid="{00000000-000D-0000-FFFF-FFFF00000000}"/>
  </bookViews>
  <sheets>
    <sheet name="Summary Budget" sheetId="6" r:id="rId1"/>
    <sheet name="2018-19" sheetId="1" r:id="rId2"/>
    <sheet name="2019-20" sheetId="4" r:id="rId3"/>
    <sheet name="2020-21" sheetId="5" r:id="rId4"/>
    <sheet name="Personal Services Instructions" sheetId="3" r:id="rId5"/>
  </sheets>
  <definedNames>
    <definedName name="_xlnm.Print_Area" localSheetId="1">'2018-19'!$A$1:$J$54</definedName>
    <definedName name="_xlnm.Print_Area" localSheetId="2">'2019-20'!$A$1:$J$54</definedName>
    <definedName name="_xlnm.Print_Area" localSheetId="3">'2020-21'!$A$1:$J$54</definedName>
    <definedName name="_xlnm.Print_Area" localSheetId="4">'Personal Services Instructions'!$A$1:$I$36</definedName>
    <definedName name="_xlnm.Print_Area" localSheetId="0">'Summary Budget'!$A$1:$H$53</definedName>
  </definedNames>
  <calcPr calcId="171027"/>
</workbook>
</file>

<file path=xl/calcChain.xml><?xml version="1.0" encoding="utf-8"?>
<calcChain xmlns="http://schemas.openxmlformats.org/spreadsheetml/2006/main">
  <c r="J32" i="1" l="1"/>
  <c r="J46" i="1" s="1"/>
  <c r="E31" i="6"/>
  <c r="G44" i="6"/>
  <c r="G43" i="6"/>
  <c r="G42" i="6"/>
  <c r="G41" i="6"/>
  <c r="G40" i="6"/>
  <c r="G39" i="6"/>
  <c r="G38" i="6"/>
  <c r="G37" i="6"/>
  <c r="G36" i="6"/>
  <c r="G35" i="6"/>
  <c r="G34" i="6"/>
  <c r="G33" i="6"/>
  <c r="G32" i="6"/>
  <c r="G30" i="6"/>
  <c r="G29" i="6"/>
  <c r="G28" i="6"/>
  <c r="G27" i="6"/>
  <c r="F44" i="6"/>
  <c r="F43" i="6"/>
  <c r="F42" i="6"/>
  <c r="F41" i="6"/>
  <c r="F40" i="6"/>
  <c r="F39" i="6"/>
  <c r="F38" i="6"/>
  <c r="F37" i="6"/>
  <c r="F36" i="6"/>
  <c r="F35" i="6"/>
  <c r="F34" i="6"/>
  <c r="F33" i="6"/>
  <c r="F32" i="6"/>
  <c r="F30" i="6"/>
  <c r="F29" i="6"/>
  <c r="F28" i="6"/>
  <c r="F27" i="6"/>
  <c r="E44" i="6"/>
  <c r="E43" i="6"/>
  <c r="E42" i="6"/>
  <c r="E41" i="6"/>
  <c r="E40" i="6"/>
  <c r="E39" i="6"/>
  <c r="E38" i="6"/>
  <c r="E37" i="6"/>
  <c r="E36" i="6"/>
  <c r="E35" i="6"/>
  <c r="E34" i="6"/>
  <c r="E33" i="6"/>
  <c r="E32" i="6"/>
  <c r="E30" i="6"/>
  <c r="E29" i="6"/>
  <c r="E28" i="6"/>
  <c r="E27" i="6"/>
  <c r="G19" i="6"/>
  <c r="F19" i="6"/>
  <c r="E45" i="6" l="1"/>
  <c r="H34" i="6"/>
  <c r="H35" i="6"/>
  <c r="H33" i="6"/>
  <c r="H32" i="6"/>
  <c r="H44" i="6"/>
  <c r="H43" i="6"/>
  <c r="H42" i="6"/>
  <c r="H41" i="6"/>
  <c r="H40" i="6"/>
  <c r="H39" i="6"/>
  <c r="H38" i="6"/>
  <c r="H37" i="6"/>
  <c r="H36" i="6"/>
  <c r="H30" i="6"/>
  <c r="H29" i="6"/>
  <c r="H28" i="6"/>
  <c r="H27" i="6"/>
  <c r="J32" i="5" l="1"/>
  <c r="J46" i="5" s="1"/>
  <c r="F25" i="5"/>
  <c r="J23" i="5"/>
  <c r="G21" i="5"/>
  <c r="J21" i="5" s="1"/>
  <c r="G20" i="5"/>
  <c r="J20" i="5" s="1"/>
  <c r="D17" i="5"/>
  <c r="G16" i="5"/>
  <c r="J16" i="5" s="1"/>
  <c r="G16" i="6" s="1"/>
  <c r="G15" i="5"/>
  <c r="J15" i="5" s="1"/>
  <c r="G15" i="6" s="1"/>
  <c r="G14" i="5"/>
  <c r="J14" i="5" s="1"/>
  <c r="G14" i="6" s="1"/>
  <c r="G13" i="5"/>
  <c r="J13" i="5" s="1"/>
  <c r="G13" i="6" s="1"/>
  <c r="G12" i="5"/>
  <c r="J12" i="5" s="1"/>
  <c r="G12" i="6" s="1"/>
  <c r="G11" i="5"/>
  <c r="J11" i="5" s="1"/>
  <c r="G11" i="6" s="1"/>
  <c r="G10" i="5"/>
  <c r="J10" i="5" s="1"/>
  <c r="G10" i="6" s="1"/>
  <c r="G9" i="5"/>
  <c r="J9" i="5" s="1"/>
  <c r="G9" i="6" s="1"/>
  <c r="G8" i="5"/>
  <c r="J8" i="5" s="1"/>
  <c r="G8" i="6" s="1"/>
  <c r="G7" i="5"/>
  <c r="J32" i="4"/>
  <c r="J46" i="4" s="1"/>
  <c r="F25" i="4"/>
  <c r="J23" i="4"/>
  <c r="G21" i="4"/>
  <c r="J21" i="4" s="1"/>
  <c r="G20" i="4"/>
  <c r="J20" i="4" s="1"/>
  <c r="D17" i="4"/>
  <c r="G16" i="4"/>
  <c r="J16" i="4" s="1"/>
  <c r="F16" i="6" s="1"/>
  <c r="G15" i="4"/>
  <c r="J15" i="4" s="1"/>
  <c r="F15" i="6" s="1"/>
  <c r="G14" i="4"/>
  <c r="J14" i="4" s="1"/>
  <c r="F14" i="6" s="1"/>
  <c r="G13" i="4"/>
  <c r="J13" i="4" s="1"/>
  <c r="F13" i="6" s="1"/>
  <c r="G12" i="4"/>
  <c r="J12" i="4" s="1"/>
  <c r="F12" i="6" s="1"/>
  <c r="G11" i="4"/>
  <c r="J11" i="4" s="1"/>
  <c r="F11" i="6" s="1"/>
  <c r="G10" i="4"/>
  <c r="J10" i="4" s="1"/>
  <c r="F10" i="6" s="1"/>
  <c r="G9" i="4"/>
  <c r="G8" i="4"/>
  <c r="J8" i="4" s="1"/>
  <c r="F8" i="6" s="1"/>
  <c r="G7" i="4"/>
  <c r="J7" i="4" s="1"/>
  <c r="F7" i="6" s="1"/>
  <c r="H24" i="5" l="1"/>
  <c r="H25" i="5" s="1"/>
  <c r="G25" i="4"/>
  <c r="J22" i="4"/>
  <c r="F22" i="6" s="1"/>
  <c r="F20" i="6"/>
  <c r="F21" i="6" s="1"/>
  <c r="J22" i="5"/>
  <c r="G22" i="6" s="1"/>
  <c r="G20" i="6"/>
  <c r="G21" i="6" s="1"/>
  <c r="F31" i="6"/>
  <c r="F45" i="6" s="1"/>
  <c r="G31" i="6"/>
  <c r="G45" i="6" s="1"/>
  <c r="G25" i="5"/>
  <c r="I25" i="5"/>
  <c r="J7" i="5"/>
  <c r="H24" i="4"/>
  <c r="H25" i="4" s="1"/>
  <c r="J9" i="4"/>
  <c r="I25" i="4"/>
  <c r="F25" i="1"/>
  <c r="J23" i="1"/>
  <c r="E22" i="6" s="1"/>
  <c r="G20" i="1"/>
  <c r="J20" i="1" s="1"/>
  <c r="E19" i="6" s="1"/>
  <c r="G21" i="1"/>
  <c r="J21" i="1" s="1"/>
  <c r="E20" i="6" s="1"/>
  <c r="G16" i="1"/>
  <c r="G15" i="1"/>
  <c r="J15" i="1" s="1"/>
  <c r="E15" i="6" s="1"/>
  <c r="H15" i="6" s="1"/>
  <c r="G14" i="1"/>
  <c r="G13" i="1"/>
  <c r="G12" i="1"/>
  <c r="J12" i="1" s="1"/>
  <c r="E12" i="6" s="1"/>
  <c r="H12" i="6" s="1"/>
  <c r="G11" i="1"/>
  <c r="J11" i="1" s="1"/>
  <c r="E11" i="6" s="1"/>
  <c r="H11" i="6" s="1"/>
  <c r="G10" i="1"/>
  <c r="J10" i="1" s="1"/>
  <c r="E10" i="6" s="1"/>
  <c r="H10" i="6" s="1"/>
  <c r="G9" i="1"/>
  <c r="J9" i="1" s="1"/>
  <c r="E9" i="6" s="1"/>
  <c r="G8" i="1"/>
  <c r="J8" i="1" s="1"/>
  <c r="E8" i="6" s="1"/>
  <c r="H8" i="6" s="1"/>
  <c r="J16" i="1"/>
  <c r="E16" i="6" s="1"/>
  <c r="H16" i="6" s="1"/>
  <c r="J14" i="1"/>
  <c r="E14" i="6" s="1"/>
  <c r="H14" i="6" s="1"/>
  <c r="J13" i="1"/>
  <c r="E13" i="6" s="1"/>
  <c r="H13" i="6" s="1"/>
  <c r="G7" i="1"/>
  <c r="H20" i="6" l="1"/>
  <c r="E21" i="6"/>
  <c r="H21" i="6" s="1"/>
  <c r="H19" i="6"/>
  <c r="J17" i="5"/>
  <c r="J25" i="5" s="1"/>
  <c r="J48" i="5" s="1"/>
  <c r="G7" i="6"/>
  <c r="G17" i="6" s="1"/>
  <c r="H31" i="6"/>
  <c r="H45" i="6" s="1"/>
  <c r="H22" i="6"/>
  <c r="J17" i="4"/>
  <c r="J25" i="4" s="1"/>
  <c r="J48" i="4" s="1"/>
  <c r="F9" i="6"/>
  <c r="F17" i="6" s="1"/>
  <c r="I25" i="1"/>
  <c r="J7" i="1"/>
  <c r="E7" i="6" s="1"/>
  <c r="H24" i="1"/>
  <c r="H25" i="1" s="1"/>
  <c r="G25" i="1"/>
  <c r="D17" i="1"/>
  <c r="J50" i="4" l="1"/>
  <c r="J53" i="4" s="1"/>
  <c r="J50" i="5"/>
  <c r="J53" i="5" s="1"/>
  <c r="H7" i="6"/>
  <c r="E17" i="6"/>
  <c r="H9" i="6"/>
  <c r="J17" i="1"/>
  <c r="J54" i="5" l="1"/>
  <c r="G53" i="6" s="1"/>
  <c r="G52" i="6"/>
  <c r="G54" i="6" s="1"/>
  <c r="J52" i="4"/>
  <c r="J54" i="4"/>
  <c r="F53" i="6" s="1"/>
  <c r="F52" i="6"/>
  <c r="F54" i="6" s="1"/>
  <c r="E24" i="6"/>
  <c r="E47" i="6" s="1"/>
  <c r="H17" i="6"/>
  <c r="J22" i="1"/>
  <c r="J25" i="1" s="1"/>
  <c r="J48" i="1" s="1"/>
  <c r="D17" i="3"/>
  <c r="H24" i="3"/>
  <c r="G24" i="3"/>
  <c r="F24" i="3"/>
  <c r="I22" i="3"/>
  <c r="I20" i="3"/>
  <c r="I19" i="3"/>
  <c r="I16" i="3"/>
  <c r="I15" i="3"/>
  <c r="I14" i="3"/>
  <c r="I13" i="3"/>
  <c r="I12" i="3"/>
  <c r="I11" i="3"/>
  <c r="I10" i="3"/>
  <c r="I9" i="3"/>
  <c r="I8" i="3"/>
  <c r="I7" i="3"/>
  <c r="J50" i="1" l="1"/>
  <c r="J53" i="1" s="1"/>
  <c r="E49" i="6"/>
  <c r="E51" i="6" s="1"/>
  <c r="H51" i="6" s="1"/>
  <c r="J52" i="5"/>
  <c r="I24" i="3"/>
  <c r="G24" i="6"/>
  <c r="G47" i="6" s="1"/>
  <c r="G49" i="6" s="1"/>
  <c r="G51" i="6" s="1"/>
  <c r="F24" i="6"/>
  <c r="F47" i="6" s="1"/>
  <c r="F49" i="6" s="1"/>
  <c r="F51" i="6" s="1"/>
  <c r="I17" i="3"/>
  <c r="I21" i="3"/>
  <c r="E52" i="6" l="1"/>
  <c r="J54" i="1"/>
  <c r="E53" i="6" s="1"/>
  <c r="H53" i="6" s="1"/>
  <c r="H24" i="6"/>
  <c r="H49" i="6"/>
  <c r="H47" i="6"/>
  <c r="J52" i="1" l="1"/>
  <c r="E54" i="6"/>
  <c r="H54" i="6" s="1"/>
  <c r="H52" i="6"/>
</calcChain>
</file>

<file path=xl/sharedStrings.xml><?xml version="1.0" encoding="utf-8"?>
<sst xmlns="http://schemas.openxmlformats.org/spreadsheetml/2006/main" count="473" uniqueCount="72">
  <si>
    <t>PERSONAL SERVICES</t>
  </si>
  <si>
    <t>POSITION NUMBER</t>
  </si>
  <si>
    <t>CNO</t>
  </si>
  <si>
    <t>PY</t>
  </si>
  <si>
    <t>INCUMBENT</t>
  </si>
  <si>
    <t>SALARY</t>
  </si>
  <si>
    <t>BENEFITS</t>
  </si>
  <si>
    <t>MSA Increase %</t>
  </si>
  <si>
    <t>AMOUNT</t>
  </si>
  <si>
    <t>Permanent Staff</t>
  </si>
  <si>
    <t>Total Permanent Staff Salaries</t>
  </si>
  <si>
    <t>Permanent Intermittent Staff</t>
  </si>
  <si>
    <t>N/A</t>
  </si>
  <si>
    <t># hrs</t>
  </si>
  <si>
    <t>Name</t>
  </si>
  <si>
    <r>
      <t>Temporary Help</t>
    </r>
    <r>
      <rPr>
        <b/>
        <sz val="9"/>
        <rFont val="Arial"/>
        <family val="2"/>
      </rPr>
      <t xml:space="preserve"> </t>
    </r>
    <r>
      <rPr>
        <sz val="9"/>
        <rFont val="Arial"/>
        <family val="2"/>
      </rPr>
      <t>(Sci Aides)</t>
    </r>
  </si>
  <si>
    <t>TOTAL PERSONAL SERVICES</t>
  </si>
  <si>
    <t>OPERATING EXPENSES</t>
  </si>
  <si>
    <t>TOTAL OPERATING EXPENSES</t>
  </si>
  <si>
    <t>TOTAL OE&amp;E/PERSONAL SERVICES</t>
  </si>
  <si>
    <r>
      <t xml:space="preserve">*INDIRECT COST RATE </t>
    </r>
    <r>
      <rPr>
        <sz val="8"/>
        <rFont val="Arial"/>
        <family val="2"/>
      </rPr>
      <t xml:space="preserve">(less overhead for Major Equipment, Contracts and PI) </t>
    </r>
  </si>
  <si>
    <t>TOTAL PROJECT COST</t>
  </si>
  <si>
    <t>Federal Share (75%)</t>
  </si>
  <si>
    <t>2017-18</t>
  </si>
  <si>
    <t>GRANT TITLE</t>
  </si>
  <si>
    <t>PROJECT TITLE (If different from Grant Title)</t>
  </si>
  <si>
    <t>INDEX/PCA</t>
  </si>
  <si>
    <t xml:space="preserve">Position Title </t>
  </si>
  <si>
    <t>565-019-xxxx-xxx</t>
  </si>
  <si>
    <t>xxxxx</t>
  </si>
  <si>
    <t>A standard benefit rate is no longer applied to all employees. Benefit rates are now determined by looking at the L02 (Labor Distribution by Index) report and dividing the total benefits by the total salary to determine the actual benefit rate for each employee.</t>
  </si>
  <si>
    <t>Salaries are now determined by looking at the L02 (Labor Distribution by Index) report and finding the actual salaries charged for each employee.</t>
  </si>
  <si>
    <t>If an employee is not topped out of their classification salary range, they may receive a 5% Merit Step Adjustment (MSA). The percentage of the MSA increase that will affect the 17/18 grant budget depends on when the MSA is received.</t>
  </si>
  <si>
    <t>Total Permanent Intermittent Salaries</t>
  </si>
  <si>
    <t xml:space="preserve">All cells in blue are formulas. </t>
  </si>
  <si>
    <t xml:space="preserve"> </t>
  </si>
  <si>
    <t xml:space="preserve">Ex: Employee receives 5% MSA October 2017. October 2017 through June 2018 = 9 months. 
9 x 0.417 = 3.75
3.75 is the MSA % for that specific employee for the 17/18 grant. </t>
  </si>
  <si>
    <t xml:space="preserve">Identify which month the employee will receive the 5% MSA, then determine how many months total in 17/18 the employee will be paid at that MSA salary. Take the total months of MSA pay and multipy it by .417 (5% divided by 12 months = .417) to determine the MSA Increase % (rounded to 2 decimals). </t>
  </si>
  <si>
    <r>
      <t>General Expenses</t>
    </r>
    <r>
      <rPr>
        <sz val="9"/>
        <color indexed="8"/>
        <rFont val="Arial"/>
        <family val="2"/>
      </rPr>
      <t xml:space="preserve"> (201-261)</t>
    </r>
  </si>
  <si>
    <r>
      <t xml:space="preserve">Minor Equipment </t>
    </r>
    <r>
      <rPr>
        <sz val="9"/>
        <color indexed="8"/>
        <rFont val="Arial"/>
        <family val="2"/>
      </rPr>
      <t xml:space="preserve">(226) Equipment </t>
    </r>
    <r>
      <rPr>
        <b/>
        <sz val="9"/>
        <color indexed="8"/>
        <rFont val="Arial"/>
        <family val="2"/>
      </rPr>
      <t>under</t>
    </r>
    <r>
      <rPr>
        <sz val="9"/>
        <color indexed="8"/>
        <rFont val="Arial"/>
        <family val="2"/>
      </rPr>
      <t xml:space="preserve"> $5K per item</t>
    </r>
  </si>
  <si>
    <r>
      <t>Travel/Training</t>
    </r>
    <r>
      <rPr>
        <sz val="9"/>
        <color indexed="8"/>
        <rFont val="Arial"/>
        <family val="2"/>
      </rPr>
      <t xml:space="preserve"> (291-292)</t>
    </r>
  </si>
  <si>
    <r>
      <t xml:space="preserve">C&amp;PS - Interdepartmental </t>
    </r>
    <r>
      <rPr>
        <sz val="9"/>
        <color indexed="8"/>
        <rFont val="Arial"/>
        <family val="2"/>
      </rPr>
      <t>(434)</t>
    </r>
  </si>
  <si>
    <r>
      <t>C&amp;PS - External</t>
    </r>
    <r>
      <rPr>
        <sz val="9"/>
        <color indexed="8"/>
        <rFont val="Arial"/>
        <family val="2"/>
      </rPr>
      <t xml:space="preserve"> (384-402)</t>
    </r>
  </si>
  <si>
    <r>
      <t>Waste Removal</t>
    </r>
    <r>
      <rPr>
        <sz val="9"/>
        <color indexed="8"/>
        <rFont val="Arial"/>
        <family val="2"/>
      </rPr>
      <t xml:space="preserve"> (348)</t>
    </r>
  </si>
  <si>
    <r>
      <t xml:space="preserve">Electricity </t>
    </r>
    <r>
      <rPr>
        <sz val="9"/>
        <color indexed="8"/>
        <rFont val="Arial"/>
        <family val="2"/>
      </rPr>
      <t>(362)</t>
    </r>
  </si>
  <si>
    <r>
      <t>Water</t>
    </r>
    <r>
      <rPr>
        <sz val="9"/>
        <color indexed="8"/>
        <rFont val="Arial"/>
        <family val="2"/>
      </rPr>
      <t xml:space="preserve"> (367)</t>
    </r>
  </si>
  <si>
    <r>
      <t xml:space="preserve">Utilities </t>
    </r>
    <r>
      <rPr>
        <sz val="9"/>
        <color indexed="8"/>
        <rFont val="Arial"/>
        <family val="2"/>
      </rPr>
      <t>(378)</t>
    </r>
  </si>
  <si>
    <r>
      <t xml:space="preserve">Major Equipment </t>
    </r>
    <r>
      <rPr>
        <sz val="9"/>
        <color indexed="8"/>
        <rFont val="Arial"/>
        <family val="2"/>
      </rPr>
      <t xml:space="preserve">(451) Equipment </t>
    </r>
    <r>
      <rPr>
        <b/>
        <sz val="9"/>
        <color indexed="8"/>
        <rFont val="Arial"/>
        <family val="2"/>
      </rPr>
      <t>over</t>
    </r>
    <r>
      <rPr>
        <sz val="9"/>
        <color indexed="8"/>
        <rFont val="Arial"/>
        <family val="2"/>
      </rPr>
      <t xml:space="preserve"> $5K per item</t>
    </r>
  </si>
  <si>
    <r>
      <t xml:space="preserve">Capital Expenditures </t>
    </r>
    <r>
      <rPr>
        <sz val="9"/>
        <color indexed="8"/>
        <rFont val="Arial"/>
        <family val="2"/>
      </rPr>
      <t>(801-891 and 418.01)</t>
    </r>
  </si>
  <si>
    <r>
      <t xml:space="preserve">Gas/Diesel Fuel </t>
    </r>
    <r>
      <rPr>
        <sz val="9"/>
        <color indexed="8"/>
        <rFont val="Arial"/>
        <family val="2"/>
      </rPr>
      <t>(525)</t>
    </r>
  </si>
  <si>
    <r>
      <t xml:space="preserve">Vehicle/Equipment Maintenance &amp; Repair </t>
    </r>
    <r>
      <rPr>
        <sz val="9"/>
        <color indexed="8"/>
        <rFont val="Arial"/>
        <family val="2"/>
      </rPr>
      <t>(533)</t>
    </r>
  </si>
  <si>
    <r>
      <t xml:space="preserve">Vehicle/Equipment Parts &amp; Supplies </t>
    </r>
    <r>
      <rPr>
        <sz val="9"/>
        <color indexed="8"/>
        <rFont val="Arial"/>
        <family val="2"/>
      </rPr>
      <t>(536)</t>
    </r>
  </si>
  <si>
    <t>ANNUAL SALARY</t>
  </si>
  <si>
    <t>GRANT SALARY</t>
  </si>
  <si>
    <t>Hours</t>
  </si>
  <si>
    <t>$/Hr.</t>
  </si>
  <si>
    <t xml:space="preserve">If the PY is not being charged for an entire Fiscal Year (July 1 through June 30th of the next year) determine the amount of months that will be charged and divide by 12. That will be the amount of PY charged to the grant for that FY. </t>
  </si>
  <si>
    <t>Task 1</t>
  </si>
  <si>
    <t>Task 2</t>
  </si>
  <si>
    <t>Task 3</t>
  </si>
  <si>
    <t>Task 4</t>
  </si>
  <si>
    <t>2018-19</t>
  </si>
  <si>
    <t>2019-20</t>
  </si>
  <si>
    <t>TOTAL</t>
  </si>
  <si>
    <t>TOTAL FEDERAL SHARE</t>
  </si>
  <si>
    <t xml:space="preserve">TOTAL PROJECT COST </t>
  </si>
  <si>
    <t>Federal Share</t>
  </si>
  <si>
    <t xml:space="preserve">State Share </t>
  </si>
  <si>
    <t>REPORTING STRUCTURE/PROJECT ID</t>
  </si>
  <si>
    <r>
      <t>State Share (25%)</t>
    </r>
    <r>
      <rPr>
        <sz val="10"/>
        <color indexed="10"/>
        <rFont val="Arial"/>
        <family val="2"/>
      </rPr>
      <t xml:space="preserve"> (MATCH SOURCE)</t>
    </r>
  </si>
  <si>
    <t>2020-21</t>
  </si>
  <si>
    <t>*Approved FY17/18 ICRP.  The FY18/19 proposed ICRP will be submitted to the U.S. Department of the Interior and is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</si>
</sst>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 numFmtId="165" formatCode="&quot;$&quot;#,##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1"/>
      <name val="Arial"/>
      <family val="2"/>
    </font>
    <font>
      <sz val="12"/>
      <name val="Arial"/>
      <family val="2"/>
    </font>
    <font>
      <b/>
      <sz val="11"/>
      <name val="Arial"/>
      <family val="2"/>
    </font>
    <font>
      <b/>
      <sz val="12"/>
      <color rgb="FFFF0000"/>
      <name val="Arial"/>
      <family val="2"/>
    </font>
    <font>
      <b/>
      <sz val="10"/>
      <name val="Arial"/>
      <family val="2"/>
    </font>
    <font>
      <sz val="10"/>
      <color theme="1"/>
      <name val="Arial"/>
      <family val="2"/>
    </font>
    <font>
      <b/>
      <i/>
      <sz val="10"/>
      <color indexed="23"/>
      <name val="Arial"/>
      <family val="2"/>
    </font>
    <font>
      <sz val="9"/>
      <color indexed="8"/>
      <name val="Arial"/>
      <family val="2"/>
    </font>
    <font>
      <sz val="9"/>
      <name val="Arial"/>
      <family val="2"/>
    </font>
    <font>
      <i/>
      <sz val="9"/>
      <name val="Arial"/>
      <family val="2"/>
    </font>
    <font>
      <sz val="10"/>
      <name val="Arial"/>
      <family val="2"/>
    </font>
    <font>
      <i/>
      <sz val="10"/>
      <name val="Arial"/>
      <family val="2"/>
    </font>
    <font>
      <i/>
      <sz val="8"/>
      <name val="Arial"/>
      <family val="2"/>
    </font>
    <font>
      <b/>
      <sz val="10"/>
      <color theme="1"/>
      <name val="Arial"/>
      <family val="2"/>
    </font>
    <font>
      <b/>
      <sz val="9"/>
      <name val="Arial"/>
      <family val="2"/>
    </font>
    <font>
      <sz val="11"/>
      <color theme="1"/>
      <name val="Arial"/>
      <family val="2"/>
    </font>
    <font>
      <b/>
      <u/>
      <sz val="10"/>
      <name val="Arial"/>
      <family val="2"/>
    </font>
    <font>
      <sz val="8"/>
      <name val="Arial"/>
      <family val="2"/>
    </font>
    <font>
      <sz val="10"/>
      <color indexed="10"/>
      <name val="Arial"/>
      <family val="2"/>
    </font>
    <font>
      <sz val="9"/>
      <color rgb="FF0000FF"/>
      <name val="Arial"/>
      <family val="2"/>
    </font>
    <font>
      <b/>
      <sz val="10"/>
      <color rgb="FF0000FF"/>
      <name val="Arial"/>
      <family val="2"/>
    </font>
    <font>
      <sz val="10"/>
      <color rgb="FF0000FF"/>
      <name val="Arial"/>
      <family val="2"/>
    </font>
    <font>
      <i/>
      <sz val="10"/>
      <color rgb="FF0000FF"/>
      <name val="Arial"/>
      <family val="2"/>
    </font>
    <font>
      <sz val="9"/>
      <color theme="1"/>
      <name val="Arial"/>
      <family val="2"/>
    </font>
    <font>
      <b/>
      <sz val="9"/>
      <color indexed="8"/>
      <name val="Arial"/>
      <family val="2"/>
    </font>
    <font>
      <b/>
      <sz val="10"/>
      <color theme="0"/>
      <name val="Arial"/>
      <family val="2"/>
    </font>
    <font>
      <sz val="10"/>
      <color theme="0" tint="-0.499984740745262"/>
      <name val="Arial"/>
      <family val="2"/>
    </font>
    <font>
      <b/>
      <sz val="10"/>
      <color theme="0" tint="-0.499984740745262"/>
      <name val="Arial"/>
      <family val="2"/>
    </font>
    <font>
      <b/>
      <i/>
      <sz val="10"/>
      <color theme="0" tint="-0.499984740745262"/>
      <name val="Arial"/>
      <family val="2"/>
    </font>
    <font>
      <i/>
      <sz val="9"/>
      <color theme="0" tint="-0.499984740745262"/>
      <name val="Arial"/>
      <family val="2"/>
    </font>
    <font>
      <i/>
      <sz val="8"/>
      <color theme="0" tint="-0.499984740745262"/>
      <name val="Arial"/>
      <family val="2"/>
    </font>
    <font>
      <i/>
      <sz val="10"/>
      <color theme="0" tint="-0.499984740745262"/>
      <name val="Arial"/>
      <family val="2"/>
    </font>
    <font>
      <sz val="11"/>
      <color theme="0" tint="-0.499984740745262"/>
      <name val="Arial"/>
      <family val="2"/>
    </font>
    <font>
      <sz val="9"/>
      <color theme="0" tint="-0.499984740745262"/>
      <name val="Arial"/>
      <family val="2"/>
    </font>
    <font>
      <b/>
      <sz val="11"/>
      <color theme="0" tint="-0.499984740745262"/>
      <name val="Arial"/>
      <family val="2"/>
    </font>
    <font>
      <b/>
      <sz val="11"/>
      <color rgb="FF0000FF"/>
      <name val="Arial"/>
      <family val="2"/>
    </font>
    <font>
      <sz val="11"/>
      <name val="Calibri"/>
      <family val="2"/>
      <scheme val="minor"/>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rgb="FFFFFF99"/>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90">
    <xf numFmtId="0" fontId="0" fillId="0" borderId="0"/>
    <xf numFmtId="0" fontId="4" fillId="0" borderId="0"/>
    <xf numFmtId="44" fontId="3" fillId="0" borderId="0" applyFont="0" applyFill="0" applyBorder="0" applyAlignment="0" applyProtection="0"/>
    <xf numFmtId="0" fontId="3" fillId="0" borderId="0"/>
    <xf numFmtId="0" fontId="16" fillId="0" borderId="0"/>
    <xf numFmtId="0" fontId="3" fillId="0" borderId="0"/>
    <xf numFmtId="44" fontId="3" fillId="0" borderId="0" applyFont="0" applyFill="0" applyBorder="0" applyAlignment="0" applyProtection="0"/>
    <xf numFmtId="0" fontId="3"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39">
    <xf numFmtId="0" fontId="0" fillId="0" borderId="0" xfId="0"/>
    <xf numFmtId="0" fontId="6" fillId="0" borderId="0" xfId="0" applyFont="1"/>
    <xf numFmtId="0" fontId="8" fillId="0" borderId="0" xfId="1" applyFont="1" applyFill="1" applyBorder="1" applyAlignment="1">
      <alignment horizontal="center"/>
    </xf>
    <xf numFmtId="42" fontId="10" fillId="0" borderId="4" xfId="1" applyNumberFormat="1" applyFont="1" applyFill="1" applyBorder="1" applyAlignment="1"/>
    <xf numFmtId="0" fontId="11" fillId="0" borderId="0" xfId="1" applyFont="1" applyBorder="1" applyAlignment="1"/>
    <xf numFmtId="0" fontId="11" fillId="0" borderId="0" xfId="1" applyFont="1" applyBorder="1" applyAlignment="1">
      <alignment horizontal="center"/>
    </xf>
    <xf numFmtId="0" fontId="4" fillId="0" borderId="0" xfId="1" applyFill="1" applyBorder="1"/>
    <xf numFmtId="0" fontId="10" fillId="3" borderId="4" xfId="1" applyFont="1" applyFill="1" applyBorder="1" applyAlignment="1">
      <alignment horizontal="center" vertical="center" wrapText="1"/>
    </xf>
    <xf numFmtId="0" fontId="10" fillId="3" borderId="0" xfId="1" applyFont="1" applyFill="1" applyBorder="1" applyAlignment="1">
      <alignment horizontal="center" vertical="center" wrapText="1"/>
    </xf>
    <xf numFmtId="42" fontId="10" fillId="3" borderId="9" xfId="1" applyNumberFormat="1" applyFont="1" applyFill="1" applyBorder="1" applyAlignment="1">
      <alignment horizontal="center" vertical="center" wrapText="1"/>
    </xf>
    <xf numFmtId="0" fontId="4" fillId="0" borderId="0" xfId="1" applyAlignment="1">
      <alignment vertical="top" wrapText="1"/>
    </xf>
    <xf numFmtId="0" fontId="6" fillId="0" borderId="0" xfId="0" applyFont="1" applyAlignment="1">
      <alignment vertical="top" wrapText="1"/>
    </xf>
    <xf numFmtId="0" fontId="10" fillId="0" borderId="4" xfId="1" applyFont="1" applyFill="1" applyBorder="1"/>
    <xf numFmtId="0" fontId="10" fillId="0" borderId="0" xfId="1" applyFont="1" applyFill="1" applyBorder="1"/>
    <xf numFmtId="0" fontId="10" fillId="0" borderId="0" xfId="1" applyFont="1" applyFill="1" applyBorder="1" applyAlignment="1">
      <alignment horizontal="center"/>
    </xf>
    <xf numFmtId="0" fontId="12" fillId="0" borderId="0" xfId="1" applyFont="1" applyFill="1" applyBorder="1" applyAlignment="1">
      <alignment horizontal="center"/>
    </xf>
    <xf numFmtId="42" fontId="10" fillId="0" borderId="9" xfId="1" applyNumberFormat="1" applyFont="1" applyFill="1" applyBorder="1" applyAlignment="1">
      <alignment horizontal="center"/>
    </xf>
    <xf numFmtId="0" fontId="4" fillId="0" borderId="0" xfId="1"/>
    <xf numFmtId="0" fontId="13" fillId="0" borderId="4" xfId="1" applyFont="1" applyFill="1" applyBorder="1" applyAlignment="1">
      <alignment horizontal="left" indent="1"/>
    </xf>
    <xf numFmtId="0" fontId="14" fillId="0" borderId="0" xfId="1" applyFont="1" applyBorder="1" applyAlignment="1">
      <alignment horizontal="center"/>
    </xf>
    <xf numFmtId="0" fontId="13" fillId="0" borderId="0" xfId="1" applyFont="1" applyFill="1" applyBorder="1" applyAlignment="1">
      <alignment horizontal="center"/>
    </xf>
    <xf numFmtId="164" fontId="13" fillId="0" borderId="0" xfId="1" applyNumberFormat="1" applyFont="1" applyFill="1" applyBorder="1" applyAlignment="1">
      <alignment horizontal="center"/>
    </xf>
    <xf numFmtId="165" fontId="15" fillId="0" borderId="0" xfId="1" applyNumberFormat="1" applyFont="1" applyFill="1" applyBorder="1" applyAlignment="1">
      <alignment horizontal="center"/>
    </xf>
    <xf numFmtId="10" fontId="15" fillId="0" borderId="0" xfId="1" applyNumberFormat="1" applyFont="1" applyFill="1" applyBorder="1" applyAlignment="1">
      <alignment horizontal="center"/>
    </xf>
    <xf numFmtId="165" fontId="13" fillId="0" borderId="9" xfId="2" applyNumberFormat="1" applyFont="1" applyFill="1" applyBorder="1" applyAlignment="1">
      <alignment horizontal="right"/>
    </xf>
    <xf numFmtId="0" fontId="14" fillId="0" borderId="0" xfId="0" applyFont="1"/>
    <xf numFmtId="0" fontId="11" fillId="0" borderId="4" xfId="3" applyFont="1" applyBorder="1" applyAlignment="1">
      <alignment horizontal="center"/>
    </xf>
    <xf numFmtId="2" fontId="10" fillId="0" borderId="0" xfId="3" applyNumberFormat="1" applyFont="1" applyBorder="1" applyAlignment="1">
      <alignment horizontal="center"/>
    </xf>
    <xf numFmtId="164" fontId="10" fillId="0" borderId="0" xfId="3" applyNumberFormat="1" applyFont="1" applyBorder="1" applyAlignment="1">
      <alignment horizontal="center"/>
    </xf>
    <xf numFmtId="0" fontId="16" fillId="0" borderId="0" xfId="3" applyFont="1" applyBorder="1" applyAlignment="1">
      <alignment horizontal="center"/>
    </xf>
    <xf numFmtId="0" fontId="6" fillId="0" borderId="0" xfId="0" applyFont="1" applyBorder="1"/>
    <xf numFmtId="0" fontId="10" fillId="0" borderId="4" xfId="3" applyFont="1" applyBorder="1" applyAlignment="1">
      <alignment horizontal="right"/>
    </xf>
    <xf numFmtId="5" fontId="10" fillId="0" borderId="9" xfId="2" applyNumberFormat="1" applyFont="1" applyFill="1" applyBorder="1" applyAlignment="1">
      <alignment horizontal="right"/>
    </xf>
    <xf numFmtId="0" fontId="10" fillId="0" borderId="4" xfId="3" applyFont="1" applyBorder="1" applyAlignment="1">
      <alignment horizontal="left"/>
    </xf>
    <xf numFmtId="0" fontId="11" fillId="0" borderId="0" xfId="3" applyFont="1" applyBorder="1" applyAlignment="1">
      <alignment horizontal="center"/>
    </xf>
    <xf numFmtId="0" fontId="17" fillId="0" borderId="0" xfId="3" applyFont="1" applyBorder="1" applyAlignment="1">
      <alignment horizontal="right"/>
    </xf>
    <xf numFmtId="10" fontId="18" fillId="0" borderId="0" xfId="4" applyNumberFormat="1" applyFont="1" applyBorder="1"/>
    <xf numFmtId="5" fontId="16" fillId="0" borderId="9" xfId="3" applyNumberFormat="1" applyFont="1" applyFill="1" applyBorder="1" applyAlignment="1">
      <alignment horizontal="right"/>
    </xf>
    <xf numFmtId="0" fontId="16" fillId="0" borderId="0" xfId="1" applyFont="1" applyBorder="1" applyAlignment="1">
      <alignment horizontal="center"/>
    </xf>
    <xf numFmtId="0" fontId="6" fillId="0" borderId="4" xfId="0" applyFont="1" applyBorder="1"/>
    <xf numFmtId="0" fontId="11" fillId="0" borderId="0" xfId="1" applyFont="1" applyBorder="1"/>
    <xf numFmtId="0" fontId="10" fillId="0" borderId="4" xfId="1" applyFont="1" applyBorder="1" applyAlignment="1">
      <alignment horizontal="right"/>
    </xf>
    <xf numFmtId="0" fontId="10" fillId="0" borderId="4" xfId="3" applyFont="1" applyBorder="1"/>
    <xf numFmtId="5" fontId="19" fillId="0" borderId="9" xfId="3" applyNumberFormat="1" applyFont="1" applyFill="1" applyBorder="1" applyAlignment="1" applyProtection="1">
      <alignment horizontal="right"/>
    </xf>
    <xf numFmtId="0" fontId="16" fillId="0" borderId="4" xfId="5" applyFont="1" applyBorder="1" applyAlignment="1">
      <alignment horizontal="left" indent="1"/>
    </xf>
    <xf numFmtId="0" fontId="11" fillId="0" borderId="0" xfId="5" applyFont="1" applyBorder="1"/>
    <xf numFmtId="10" fontId="11" fillId="0" borderId="0" xfId="5" applyNumberFormat="1" applyFont="1" applyBorder="1"/>
    <xf numFmtId="42" fontId="16" fillId="0" borderId="0" xfId="5" applyNumberFormat="1" applyFont="1" applyBorder="1" applyAlignment="1">
      <alignment horizontal="center"/>
    </xf>
    <xf numFmtId="10" fontId="17" fillId="0" borderId="0" xfId="4" applyNumberFormat="1" applyFont="1" applyBorder="1" applyAlignment="1">
      <alignment horizontal="right"/>
    </xf>
    <xf numFmtId="5" fontId="17" fillId="0" borderId="9" xfId="6" applyNumberFormat="1" applyFont="1" applyFill="1" applyBorder="1" applyAlignment="1">
      <alignment horizontal="right"/>
    </xf>
    <xf numFmtId="0" fontId="10" fillId="3" borderId="10" xfId="5" applyFont="1" applyFill="1" applyBorder="1"/>
    <xf numFmtId="0" fontId="16" fillId="3" borderId="11" xfId="5" applyFont="1" applyFill="1" applyBorder="1"/>
    <xf numFmtId="0" fontId="16" fillId="3" borderId="11" xfId="5" applyFont="1" applyFill="1" applyBorder="1" applyAlignment="1">
      <alignment horizontal="center"/>
    </xf>
    <xf numFmtId="165" fontId="6" fillId="0" borderId="13" xfId="0" applyNumberFormat="1" applyFont="1" applyFill="1" applyBorder="1" applyAlignment="1">
      <alignment horizontal="right"/>
    </xf>
    <xf numFmtId="0" fontId="10" fillId="3" borderId="4" xfId="0" applyFont="1" applyFill="1" applyBorder="1" applyAlignment="1">
      <alignment vertical="center"/>
    </xf>
    <xf numFmtId="0" fontId="6" fillId="3" borderId="0" xfId="0" applyFont="1" applyFill="1" applyBorder="1" applyAlignment="1">
      <alignment vertical="center"/>
    </xf>
    <xf numFmtId="165" fontId="6" fillId="3" borderId="9" xfId="0" applyNumberFormat="1" applyFont="1" applyFill="1" applyBorder="1" applyAlignment="1">
      <alignment horizontal="right" vertical="center"/>
    </xf>
    <xf numFmtId="0" fontId="10" fillId="3" borderId="10" xfId="1" applyFont="1" applyFill="1" applyBorder="1"/>
    <xf numFmtId="0" fontId="16" fillId="3" borderId="11" xfId="1" applyFont="1" applyFill="1" applyBorder="1"/>
    <xf numFmtId="165" fontId="10" fillId="3" borderId="11" xfId="1" applyNumberFormat="1" applyFont="1" applyFill="1" applyBorder="1" applyAlignment="1">
      <alignment horizontal="center"/>
    </xf>
    <xf numFmtId="165" fontId="10" fillId="3" borderId="12" xfId="1" applyNumberFormat="1" applyFont="1" applyFill="1" applyBorder="1" applyAlignment="1">
      <alignment horizontal="right"/>
    </xf>
    <xf numFmtId="0" fontId="21" fillId="0" borderId="4" xfId="1" applyFont="1" applyBorder="1"/>
    <xf numFmtId="0" fontId="21" fillId="0" borderId="0" xfId="1" applyFont="1" applyBorder="1"/>
    <xf numFmtId="0" fontId="21" fillId="0" borderId="0" xfId="1" applyFont="1" applyBorder="1" applyAlignment="1">
      <alignment horizontal="center"/>
    </xf>
    <xf numFmtId="165" fontId="21" fillId="0" borderId="9" xfId="1" applyNumberFormat="1" applyFont="1" applyFill="1" applyBorder="1" applyAlignment="1">
      <alignment horizontal="right"/>
    </xf>
    <xf numFmtId="0" fontId="8" fillId="4" borderId="4" xfId="1" applyFont="1" applyFill="1" applyBorder="1"/>
    <xf numFmtId="0" fontId="8" fillId="4" borderId="0" xfId="1" applyFont="1" applyFill="1" applyBorder="1"/>
    <xf numFmtId="42" fontId="8" fillId="4" borderId="0" xfId="8" applyNumberFormat="1" applyFont="1" applyFill="1" applyBorder="1" applyAlignment="1">
      <alignment horizontal="center"/>
    </xf>
    <xf numFmtId="165" fontId="8" fillId="4" borderId="9" xfId="1" applyNumberFormat="1" applyFont="1" applyFill="1" applyBorder="1" applyAlignment="1">
      <alignment horizontal="right"/>
    </xf>
    <xf numFmtId="0" fontId="22" fillId="0" borderId="4" xfId="1" applyFont="1" applyBorder="1"/>
    <xf numFmtId="0" fontId="22" fillId="0" borderId="0" xfId="1" applyFont="1" applyBorder="1"/>
    <xf numFmtId="165" fontId="16" fillId="0" borderId="9" xfId="1" applyNumberFormat="1" applyFont="1" applyFill="1" applyBorder="1" applyAlignment="1">
      <alignment horizontal="right"/>
    </xf>
    <xf numFmtId="0" fontId="10" fillId="3" borderId="14" xfId="3" applyFont="1" applyFill="1" applyBorder="1"/>
    <xf numFmtId="0" fontId="16" fillId="3" borderId="15" xfId="3" applyFont="1" applyFill="1" applyBorder="1"/>
    <xf numFmtId="42" fontId="10" fillId="3" borderId="15" xfId="2" applyNumberFormat="1" applyFont="1" applyFill="1" applyBorder="1" applyAlignment="1">
      <alignment horizontal="center"/>
    </xf>
    <xf numFmtId="10" fontId="18" fillId="3" borderId="15" xfId="9" applyNumberFormat="1" applyFont="1" applyFill="1" applyBorder="1" applyAlignment="1">
      <alignment horizontal="right"/>
    </xf>
    <xf numFmtId="165" fontId="10" fillId="3" borderId="16" xfId="0" applyNumberFormat="1" applyFont="1" applyFill="1" applyBorder="1" applyAlignment="1">
      <alignment horizontal="right"/>
    </xf>
    <xf numFmtId="7" fontId="4" fillId="0" borderId="0" xfId="1" applyNumberFormat="1"/>
    <xf numFmtId="0" fontId="23" fillId="3" borderId="4" xfId="4" applyFont="1" applyFill="1" applyBorder="1" applyAlignment="1">
      <alignment horizontal="left" indent="1"/>
    </xf>
    <xf numFmtId="0" fontId="16" fillId="3" borderId="0" xfId="3" applyFont="1" applyFill="1" applyBorder="1"/>
    <xf numFmtId="0" fontId="16" fillId="3" borderId="0" xfId="3" applyFont="1" applyFill="1" applyBorder="1" applyAlignment="1">
      <alignment horizontal="center"/>
    </xf>
    <xf numFmtId="10" fontId="18" fillId="3" borderId="0" xfId="9" applyNumberFormat="1" applyFont="1" applyFill="1" applyBorder="1" applyAlignment="1">
      <alignment horizontal="right"/>
    </xf>
    <xf numFmtId="10" fontId="18" fillId="3" borderId="17" xfId="9" applyNumberFormat="1" applyFont="1" applyFill="1" applyBorder="1" applyAlignment="1">
      <alignment horizontal="right"/>
    </xf>
    <xf numFmtId="10" fontId="18" fillId="3" borderId="18" xfId="9" applyNumberFormat="1" applyFont="1" applyFill="1" applyBorder="1" applyAlignment="1">
      <alignment horizontal="right"/>
    </xf>
    <xf numFmtId="165" fontId="23" fillId="3" borderId="19" xfId="9" applyNumberFormat="1" applyFont="1" applyFill="1" applyBorder="1" applyAlignment="1">
      <alignment horizontal="right"/>
    </xf>
    <xf numFmtId="0" fontId="8" fillId="5" borderId="10" xfId="1" applyFont="1" applyFill="1" applyBorder="1"/>
    <xf numFmtId="0" fontId="8" fillId="5" borderId="11" xfId="1" applyFont="1" applyFill="1" applyBorder="1"/>
    <xf numFmtId="0" fontId="8" fillId="5" borderId="11" xfId="1" applyFont="1" applyFill="1" applyBorder="1" applyAlignment="1">
      <alignment horizontal="center"/>
    </xf>
    <xf numFmtId="0" fontId="8" fillId="5" borderId="20" xfId="1" applyFont="1" applyFill="1" applyBorder="1" applyAlignment="1">
      <alignment horizontal="center"/>
    </xf>
    <xf numFmtId="165" fontId="8" fillId="5" borderId="12" xfId="1" applyNumberFormat="1" applyFont="1" applyFill="1" applyBorder="1"/>
    <xf numFmtId="0" fontId="16" fillId="3" borderId="4" xfId="1" applyFont="1" applyFill="1" applyBorder="1"/>
    <xf numFmtId="0" fontId="16" fillId="3" borderId="0" xfId="1" applyFont="1" applyFill="1" applyBorder="1"/>
    <xf numFmtId="42" fontId="16" fillId="3" borderId="0" xfId="2" applyNumberFormat="1" applyFont="1" applyFill="1" applyBorder="1" applyAlignment="1">
      <alignment horizontal="center"/>
    </xf>
    <xf numFmtId="165" fontId="16" fillId="3" borderId="9" xfId="1" applyNumberFormat="1" applyFont="1" applyFill="1" applyBorder="1" applyAlignment="1">
      <alignment horizontal="right"/>
    </xf>
    <xf numFmtId="0" fontId="16" fillId="3" borderId="6" xfId="1" applyFont="1" applyFill="1" applyBorder="1"/>
    <xf numFmtId="0" fontId="16" fillId="3" borderId="7" xfId="1" applyFont="1" applyFill="1" applyBorder="1"/>
    <xf numFmtId="42" fontId="16" fillId="3" borderId="7" xfId="2" applyNumberFormat="1" applyFont="1" applyFill="1" applyBorder="1" applyAlignment="1">
      <alignment horizontal="center"/>
    </xf>
    <xf numFmtId="165" fontId="16" fillId="3" borderId="21" xfId="1" applyNumberFormat="1" applyFont="1" applyFill="1" applyBorder="1" applyAlignment="1">
      <alignment horizontal="right"/>
    </xf>
    <xf numFmtId="165" fontId="6" fillId="0" borderId="0" xfId="0" applyNumberFormat="1" applyFont="1"/>
    <xf numFmtId="0" fontId="10" fillId="6" borderId="9" xfId="1" applyFont="1" applyFill="1" applyBorder="1" applyAlignment="1">
      <alignment horizontal="center"/>
    </xf>
    <xf numFmtId="0" fontId="10" fillId="7" borderId="0" xfId="1" applyFont="1" applyFill="1" applyBorder="1" applyAlignment="1">
      <alignment horizontal="center" vertical="center" wrapText="1"/>
    </xf>
    <xf numFmtId="0" fontId="10" fillId="0" borderId="4" xfId="5" applyFont="1" applyFill="1" applyBorder="1"/>
    <xf numFmtId="0" fontId="16" fillId="0" borderId="0" xfId="5" applyFont="1" applyFill="1" applyBorder="1"/>
    <xf numFmtId="0" fontId="16" fillId="0" borderId="0" xfId="5" applyFont="1" applyFill="1" applyBorder="1" applyAlignment="1">
      <alignment horizontal="center"/>
    </xf>
    <xf numFmtId="0" fontId="6" fillId="0" borderId="0" xfId="0" applyFont="1" applyFill="1"/>
    <xf numFmtId="165" fontId="25" fillId="0" borderId="9" xfId="2" applyNumberFormat="1" applyFont="1" applyFill="1" applyBorder="1" applyAlignment="1">
      <alignment horizontal="right"/>
    </xf>
    <xf numFmtId="5" fontId="26" fillId="0" borderId="9" xfId="2" applyNumberFormat="1" applyFont="1" applyFill="1" applyBorder="1" applyAlignment="1">
      <alignment horizontal="right"/>
    </xf>
    <xf numFmtId="5" fontId="27" fillId="0" borderId="9" xfId="3" applyNumberFormat="1" applyFont="1" applyFill="1" applyBorder="1" applyAlignment="1">
      <alignment horizontal="right"/>
    </xf>
    <xf numFmtId="5" fontId="26" fillId="0" borderId="9" xfId="1" applyNumberFormat="1" applyFont="1" applyFill="1" applyBorder="1" applyAlignment="1" applyProtection="1">
      <alignment horizontal="right"/>
    </xf>
    <xf numFmtId="5" fontId="26" fillId="0" borderId="9" xfId="3" applyNumberFormat="1" applyFont="1" applyFill="1" applyBorder="1" applyAlignment="1" applyProtection="1">
      <alignment horizontal="right"/>
    </xf>
    <xf numFmtId="5" fontId="28" fillId="0" borderId="9" xfId="6" applyNumberFormat="1" applyFont="1" applyFill="1" applyBorder="1" applyAlignment="1">
      <alignment horizontal="right"/>
    </xf>
    <xf numFmtId="165" fontId="26" fillId="3" borderId="12" xfId="3" applyNumberFormat="1" applyFont="1" applyFill="1" applyBorder="1" applyAlignment="1">
      <alignment horizontal="right"/>
    </xf>
    <xf numFmtId="165" fontId="26" fillId="0" borderId="9" xfId="3" applyNumberFormat="1" applyFont="1" applyFill="1" applyBorder="1" applyAlignment="1">
      <alignment horizontal="right"/>
    </xf>
    <xf numFmtId="165" fontId="26" fillId="3" borderId="11" xfId="5" applyNumberFormat="1" applyFont="1" applyFill="1" applyBorder="1" applyAlignment="1">
      <alignment horizontal="center"/>
    </xf>
    <xf numFmtId="165" fontId="26" fillId="0" borderId="0" xfId="5" applyNumberFormat="1" applyFont="1" applyFill="1" applyBorder="1" applyAlignment="1">
      <alignment horizontal="center"/>
    </xf>
    <xf numFmtId="0" fontId="10" fillId="7" borderId="0" xfId="1" applyFont="1" applyFill="1" applyBorder="1" applyAlignment="1">
      <alignment horizontal="center" vertical="center"/>
    </xf>
    <xf numFmtId="0" fontId="26" fillId="0" borderId="0" xfId="0" applyFont="1"/>
    <xf numFmtId="2" fontId="13" fillId="0" borderId="0" xfId="1" applyNumberFormat="1" applyFont="1" applyFill="1" applyBorder="1" applyAlignment="1">
      <alignment horizontal="center"/>
    </xf>
    <xf numFmtId="0" fontId="29" fillId="0" borderId="0" xfId="3" applyFont="1" applyBorder="1" applyAlignment="1">
      <alignment horizontal="center"/>
    </xf>
    <xf numFmtId="0" fontId="29" fillId="0" borderId="4" xfId="7" applyFont="1" applyBorder="1"/>
    <xf numFmtId="0" fontId="29" fillId="0" borderId="0" xfId="7" applyFont="1" applyBorder="1"/>
    <xf numFmtId="0" fontId="14" fillId="0" borderId="0" xfId="4" applyFont="1" applyBorder="1"/>
    <xf numFmtId="165" fontId="14" fillId="0" borderId="0" xfId="4" applyNumberFormat="1" applyFont="1" applyBorder="1"/>
    <xf numFmtId="165" fontId="29" fillId="0" borderId="9" xfId="7" applyNumberFormat="1" applyFont="1" applyFill="1" applyBorder="1" applyAlignment="1">
      <alignment horizontal="right"/>
    </xf>
    <xf numFmtId="0" fontId="13" fillId="0" borderId="4" xfId="155" applyFont="1" applyFill="1" applyBorder="1" applyAlignment="1">
      <alignment horizontal="left" indent="1"/>
    </xf>
    <xf numFmtId="0" fontId="14" fillId="0" borderId="0" xfId="155" applyFont="1" applyBorder="1" applyAlignment="1">
      <alignment horizontal="center"/>
    </xf>
    <xf numFmtId="0" fontId="13" fillId="0" borderId="0" xfId="155" applyFont="1" applyFill="1" applyBorder="1" applyAlignment="1">
      <alignment horizontal="center"/>
    </xf>
    <xf numFmtId="164" fontId="13" fillId="0" borderId="0" xfId="155" applyNumberFormat="1" applyFont="1" applyFill="1" applyBorder="1" applyAlignment="1">
      <alignment horizontal="center"/>
    </xf>
    <xf numFmtId="165" fontId="15" fillId="0" borderId="0" xfId="155" applyNumberFormat="1" applyFont="1" applyFill="1" applyBorder="1" applyAlignment="1">
      <alignment horizontal="center"/>
    </xf>
    <xf numFmtId="10" fontId="15" fillId="0" borderId="0" xfId="155" applyNumberFormat="1" applyFont="1" applyFill="1" applyBorder="1" applyAlignment="1">
      <alignment horizontal="center"/>
    </xf>
    <xf numFmtId="0" fontId="11" fillId="0" borderId="0" xfId="155" applyFont="1" applyBorder="1"/>
    <xf numFmtId="0" fontId="11" fillId="0" borderId="0" xfId="155" applyFont="1" applyBorder="1" applyAlignment="1">
      <alignment horizontal="center"/>
    </xf>
    <xf numFmtId="0" fontId="16" fillId="0" borderId="0" xfId="155" applyFont="1" applyBorder="1" applyAlignment="1">
      <alignment horizontal="center"/>
    </xf>
    <xf numFmtId="0" fontId="10" fillId="0" borderId="4" xfId="155" applyFont="1" applyBorder="1" applyAlignment="1">
      <alignment horizontal="right"/>
    </xf>
    <xf numFmtId="5" fontId="19" fillId="0" borderId="9" xfId="155" applyNumberFormat="1" applyFont="1" applyFill="1" applyBorder="1" applyAlignment="1" applyProtection="1">
      <alignment horizontal="right"/>
    </xf>
    <xf numFmtId="165" fontId="31" fillId="0" borderId="0" xfId="8" applyNumberFormat="1" applyFont="1" applyBorder="1" applyAlignment="1">
      <alignment horizontal="center"/>
    </xf>
    <xf numFmtId="165" fontId="10" fillId="3" borderId="11" xfId="156" applyNumberFormat="1" applyFont="1" applyFill="1" applyBorder="1" applyAlignment="1">
      <alignment horizontal="center"/>
    </xf>
    <xf numFmtId="165" fontId="10" fillId="3" borderId="12" xfId="5" applyNumberFormat="1" applyFont="1" applyFill="1" applyBorder="1" applyAlignment="1">
      <alignment horizontal="center"/>
    </xf>
    <xf numFmtId="165" fontId="13" fillId="0" borderId="0" xfId="2" applyNumberFormat="1" applyFont="1" applyFill="1" applyBorder="1" applyAlignment="1">
      <alignment horizontal="right"/>
    </xf>
    <xf numFmtId="5" fontId="10" fillId="0" borderId="0" xfId="2" applyNumberFormat="1" applyFont="1" applyFill="1" applyBorder="1" applyAlignment="1">
      <alignment horizontal="right"/>
    </xf>
    <xf numFmtId="5" fontId="16" fillId="0" borderId="0" xfId="3" applyNumberFormat="1" applyFont="1" applyFill="1" applyBorder="1" applyAlignment="1">
      <alignment horizontal="right"/>
    </xf>
    <xf numFmtId="5" fontId="19" fillId="0" borderId="0" xfId="155" applyNumberFormat="1" applyFont="1" applyFill="1" applyBorder="1" applyAlignment="1" applyProtection="1">
      <alignment horizontal="right"/>
    </xf>
    <xf numFmtId="5" fontId="19" fillId="0" borderId="0" xfId="3" applyNumberFormat="1" applyFont="1" applyFill="1" applyBorder="1" applyAlignment="1" applyProtection="1">
      <alignment horizontal="right"/>
    </xf>
    <xf numFmtId="5" fontId="17" fillId="0" borderId="0" xfId="6" applyNumberFormat="1" applyFont="1" applyFill="1" applyBorder="1" applyAlignment="1">
      <alignment horizontal="right"/>
    </xf>
    <xf numFmtId="165" fontId="10" fillId="0" borderId="0" xfId="5" applyNumberFormat="1" applyFont="1" applyFill="1" applyBorder="1" applyAlignment="1">
      <alignment horizontal="center"/>
    </xf>
    <xf numFmtId="0" fontId="32" fillId="0" borderId="0" xfId="1" applyFont="1" applyBorder="1" applyAlignment="1">
      <alignment horizontal="center"/>
    </xf>
    <xf numFmtId="0" fontId="33" fillId="3" borderId="0" xfId="1" applyFont="1" applyFill="1" applyBorder="1" applyAlignment="1">
      <alignment horizontal="center" vertical="center" wrapText="1"/>
    </xf>
    <xf numFmtId="0" fontId="34" fillId="0" borderId="0" xfId="1" applyFont="1" applyFill="1" applyBorder="1" applyAlignment="1">
      <alignment horizontal="center"/>
    </xf>
    <xf numFmtId="165" fontId="35" fillId="0" borderId="0" xfId="155" applyNumberFormat="1" applyFont="1" applyFill="1" applyBorder="1" applyAlignment="1">
      <alignment horizontal="center"/>
    </xf>
    <xf numFmtId="0" fontId="32" fillId="0" borderId="0" xfId="3" applyFont="1" applyBorder="1" applyAlignment="1">
      <alignment horizontal="center"/>
    </xf>
    <xf numFmtId="0" fontId="32" fillId="0" borderId="0" xfId="155" applyFont="1" applyBorder="1" applyAlignment="1">
      <alignment horizontal="center"/>
    </xf>
    <xf numFmtId="10" fontId="37" fillId="0" borderId="0" xfId="4" applyNumberFormat="1" applyFont="1" applyBorder="1" applyAlignment="1">
      <alignment horizontal="right"/>
    </xf>
    <xf numFmtId="165" fontId="33" fillId="3" borderId="11" xfId="156" applyNumberFormat="1" applyFont="1" applyFill="1" applyBorder="1" applyAlignment="1">
      <alignment horizontal="center"/>
    </xf>
    <xf numFmtId="0" fontId="38" fillId="0" borderId="0" xfId="0" applyFont="1" applyBorder="1"/>
    <xf numFmtId="0" fontId="38" fillId="3" borderId="0" xfId="0" applyFont="1" applyFill="1" applyBorder="1" applyAlignment="1">
      <alignment vertical="center"/>
    </xf>
    <xf numFmtId="165" fontId="39" fillId="0" borderId="0" xfId="4" applyNumberFormat="1" applyFont="1" applyBorder="1"/>
    <xf numFmtId="165" fontId="33" fillId="3" borderId="11" xfId="1" applyNumberFormat="1" applyFont="1" applyFill="1" applyBorder="1" applyAlignment="1">
      <alignment horizontal="center"/>
    </xf>
    <xf numFmtId="0" fontId="38" fillId="0" borderId="0" xfId="1" applyFont="1" applyBorder="1" applyAlignment="1">
      <alignment horizontal="center"/>
    </xf>
    <xf numFmtId="42" fontId="40" fillId="4" borderId="0" xfId="8" applyNumberFormat="1" applyFont="1" applyFill="1" applyBorder="1" applyAlignment="1">
      <alignment horizontal="center"/>
    </xf>
    <xf numFmtId="10" fontId="36" fillId="3" borderId="15" xfId="9" applyNumberFormat="1" applyFont="1" applyFill="1" applyBorder="1" applyAlignment="1">
      <alignment horizontal="right"/>
    </xf>
    <xf numFmtId="10" fontId="36" fillId="3" borderId="0" xfId="9" applyNumberFormat="1" applyFont="1" applyFill="1" applyBorder="1" applyAlignment="1">
      <alignment horizontal="right"/>
    </xf>
    <xf numFmtId="0" fontId="40" fillId="5" borderId="11" xfId="1" applyFont="1" applyFill="1" applyBorder="1" applyAlignment="1">
      <alignment horizontal="center"/>
    </xf>
    <xf numFmtId="42" fontId="32" fillId="3" borderId="0" xfId="2" applyNumberFormat="1" applyFont="1" applyFill="1" applyBorder="1" applyAlignment="1">
      <alignment horizontal="center"/>
    </xf>
    <xf numFmtId="42" fontId="32" fillId="3" borderId="7" xfId="2" applyNumberFormat="1" applyFont="1" applyFill="1" applyBorder="1" applyAlignment="1">
      <alignment horizontal="center"/>
    </xf>
    <xf numFmtId="165" fontId="38" fillId="0" borderId="0" xfId="0" applyNumberFormat="1" applyFont="1"/>
    <xf numFmtId="0" fontId="10" fillId="0" borderId="0" xfId="3" applyFont="1" applyBorder="1" applyAlignment="1">
      <alignment horizontal="right"/>
    </xf>
    <xf numFmtId="0" fontId="19" fillId="0" borderId="0" xfId="3" applyFont="1" applyBorder="1" applyAlignment="1">
      <alignment horizontal="center"/>
    </xf>
    <xf numFmtId="1" fontId="13" fillId="0" borderId="0" xfId="155" applyNumberFormat="1" applyFont="1" applyFill="1" applyBorder="1" applyAlignment="1">
      <alignment horizontal="center"/>
    </xf>
    <xf numFmtId="0" fontId="10" fillId="8" borderId="0" xfId="1" applyFont="1" applyFill="1" applyBorder="1" applyAlignment="1">
      <alignment horizontal="center" vertical="center" wrapText="1"/>
    </xf>
    <xf numFmtId="0" fontId="10" fillId="8" borderId="0" xfId="5" applyFont="1" applyFill="1" applyBorder="1" applyAlignment="1">
      <alignment horizontal="center"/>
    </xf>
    <xf numFmtId="0" fontId="39" fillId="0" borderId="4" xfId="7" applyFont="1" applyBorder="1" applyAlignment="1">
      <alignment horizontal="left" indent="2"/>
    </xf>
    <xf numFmtId="165" fontId="39" fillId="0" borderId="9" xfId="7" applyNumberFormat="1" applyFont="1" applyFill="1" applyBorder="1" applyAlignment="1">
      <alignment horizontal="right"/>
    </xf>
    <xf numFmtId="0" fontId="6" fillId="0" borderId="0" xfId="4" applyFont="1"/>
    <xf numFmtId="42" fontId="10" fillId="0" borderId="4" xfId="157" applyNumberFormat="1" applyFont="1" applyFill="1" applyBorder="1" applyAlignment="1"/>
    <xf numFmtId="0" fontId="11" fillId="0" borderId="0" xfId="157" applyFont="1" applyBorder="1" applyAlignment="1"/>
    <xf numFmtId="0" fontId="11" fillId="0" borderId="0" xfId="157" applyFont="1" applyBorder="1" applyAlignment="1">
      <alignment horizontal="center"/>
    </xf>
    <xf numFmtId="0" fontId="10" fillId="6" borderId="22" xfId="157" applyFont="1" applyFill="1" applyBorder="1" applyAlignment="1">
      <alignment horizontal="center" wrapText="1"/>
    </xf>
    <xf numFmtId="0" fontId="10" fillId="9" borderId="21" xfId="157" applyFont="1" applyFill="1" applyBorder="1" applyAlignment="1">
      <alignment horizontal="center" wrapText="1"/>
    </xf>
    <xf numFmtId="0" fontId="10" fillId="10" borderId="21" xfId="157" applyFont="1" applyFill="1" applyBorder="1" applyAlignment="1">
      <alignment horizontal="center" wrapText="1"/>
    </xf>
    <xf numFmtId="0" fontId="10" fillId="11" borderId="21" xfId="157" applyFont="1" applyFill="1" applyBorder="1" applyAlignment="1">
      <alignment horizontal="center" wrapText="1"/>
    </xf>
    <xf numFmtId="0" fontId="10" fillId="3" borderId="4" xfId="157" applyFont="1" applyFill="1" applyBorder="1" applyAlignment="1">
      <alignment horizontal="center" vertical="center" wrapText="1"/>
    </xf>
    <xf numFmtId="0" fontId="10" fillId="3" borderId="0" xfId="157" applyFont="1" applyFill="1" applyBorder="1" applyAlignment="1">
      <alignment horizontal="center" vertical="center" wrapText="1"/>
    </xf>
    <xf numFmtId="42" fontId="10" fillId="3" borderId="23" xfId="157" applyNumberFormat="1" applyFont="1" applyFill="1" applyBorder="1" applyAlignment="1">
      <alignment horizontal="center" vertical="center" wrapText="1"/>
    </xf>
    <xf numFmtId="42" fontId="10" fillId="3" borderId="24" xfId="157" applyNumberFormat="1" applyFont="1" applyFill="1" applyBorder="1" applyAlignment="1">
      <alignment horizontal="center" vertical="center" wrapText="1"/>
    </xf>
    <xf numFmtId="42" fontId="10" fillId="3" borderId="25" xfId="157" applyNumberFormat="1" applyFont="1" applyFill="1" applyBorder="1" applyAlignment="1">
      <alignment horizontal="center" vertical="center" wrapText="1"/>
    </xf>
    <xf numFmtId="42" fontId="10" fillId="3" borderId="26" xfId="157" applyNumberFormat="1" applyFont="1" applyFill="1" applyBorder="1" applyAlignment="1">
      <alignment horizontal="center" vertical="center" wrapText="1"/>
    </xf>
    <xf numFmtId="0" fontId="6" fillId="0" borderId="0" xfId="4" applyFont="1" applyAlignment="1">
      <alignment vertical="top" wrapText="1"/>
    </xf>
    <xf numFmtId="0" fontId="10" fillId="0" borderId="4" xfId="157" applyFont="1" applyFill="1" applyBorder="1"/>
    <xf numFmtId="0" fontId="10" fillId="0" borderId="0" xfId="157" applyFont="1" applyFill="1" applyBorder="1"/>
    <xf numFmtId="0" fontId="10" fillId="0" borderId="0" xfId="157" applyFont="1" applyFill="1" applyBorder="1" applyAlignment="1">
      <alignment horizontal="center"/>
    </xf>
    <xf numFmtId="42" fontId="10" fillId="0" borderId="23" xfId="157" applyNumberFormat="1" applyFont="1" applyFill="1" applyBorder="1" applyAlignment="1">
      <alignment horizontal="center"/>
    </xf>
    <xf numFmtId="42" fontId="10" fillId="0" borderId="27" xfId="157" applyNumberFormat="1" applyFont="1" applyFill="1" applyBorder="1" applyAlignment="1">
      <alignment horizontal="center"/>
    </xf>
    <xf numFmtId="42" fontId="10" fillId="0" borderId="0" xfId="157" applyNumberFormat="1" applyFont="1" applyFill="1" applyBorder="1" applyAlignment="1">
      <alignment horizontal="center"/>
    </xf>
    <xf numFmtId="42" fontId="10" fillId="0" borderId="28" xfId="157" applyNumberFormat="1" applyFont="1" applyFill="1" applyBorder="1" applyAlignment="1">
      <alignment horizontal="center"/>
    </xf>
    <xf numFmtId="0" fontId="13" fillId="0" borderId="4" xfId="158" applyFont="1" applyFill="1" applyBorder="1" applyAlignment="1">
      <alignment horizontal="left" indent="1"/>
    </xf>
    <xf numFmtId="0" fontId="14" fillId="0" borderId="0" xfId="158" applyFont="1" applyBorder="1" applyAlignment="1">
      <alignment horizontal="center"/>
    </xf>
    <xf numFmtId="0" fontId="13" fillId="0" borderId="0" xfId="158" applyFont="1" applyFill="1" applyBorder="1" applyAlignment="1">
      <alignment horizontal="center"/>
    </xf>
    <xf numFmtId="165" fontId="13" fillId="0" borderId="27" xfId="159" applyNumberFormat="1" applyFont="1" applyFill="1" applyBorder="1" applyAlignment="1">
      <alignment horizontal="right"/>
    </xf>
    <xf numFmtId="165" fontId="13" fillId="0" borderId="18" xfId="159" applyNumberFormat="1" applyFont="1" applyFill="1" applyBorder="1" applyAlignment="1">
      <alignment horizontal="right"/>
    </xf>
    <xf numFmtId="165" fontId="13" fillId="0" borderId="0" xfId="159" applyNumberFormat="1" applyFont="1" applyFill="1" applyBorder="1" applyAlignment="1">
      <alignment horizontal="right"/>
    </xf>
    <xf numFmtId="165" fontId="13" fillId="0" borderId="28" xfId="159" applyNumberFormat="1" applyFont="1" applyFill="1" applyBorder="1" applyAlignment="1">
      <alignment horizontal="right"/>
    </xf>
    <xf numFmtId="0" fontId="14" fillId="0" borderId="0" xfId="4" applyFont="1"/>
    <xf numFmtId="0" fontId="11" fillId="0" borderId="4" xfId="160" applyFont="1" applyBorder="1" applyAlignment="1">
      <alignment horizontal="center"/>
    </xf>
    <xf numFmtId="2" fontId="10" fillId="0" borderId="0" xfId="160" applyNumberFormat="1" applyFont="1" applyBorder="1" applyAlignment="1">
      <alignment horizontal="center"/>
    </xf>
    <xf numFmtId="164" fontId="10" fillId="0" borderId="0" xfId="160" applyNumberFormat="1" applyFont="1" applyBorder="1" applyAlignment="1">
      <alignment horizontal="center"/>
    </xf>
    <xf numFmtId="0" fontId="16" fillId="0" borderId="0" xfId="160" applyFont="1" applyBorder="1" applyAlignment="1">
      <alignment horizontal="center"/>
    </xf>
    <xf numFmtId="0" fontId="6" fillId="0" borderId="0" xfId="4" applyFont="1" applyBorder="1"/>
    <xf numFmtId="5" fontId="10" fillId="0" borderId="27" xfId="159" applyNumberFormat="1" applyFont="1" applyFill="1" applyBorder="1" applyAlignment="1">
      <alignment horizontal="right"/>
    </xf>
    <xf numFmtId="5" fontId="10" fillId="0" borderId="0" xfId="159" applyNumberFormat="1" applyFont="1" applyFill="1" applyBorder="1" applyAlignment="1">
      <alignment horizontal="right"/>
    </xf>
    <xf numFmtId="5" fontId="10" fillId="0" borderId="23" xfId="159" applyNumberFormat="1" applyFont="1" applyFill="1" applyBorder="1" applyAlignment="1">
      <alignment horizontal="right"/>
    </xf>
    <xf numFmtId="5" fontId="10" fillId="0" borderId="28" xfId="159" applyNumberFormat="1" applyFont="1" applyFill="1" applyBorder="1" applyAlignment="1">
      <alignment horizontal="right"/>
    </xf>
    <xf numFmtId="0" fontId="10" fillId="0" borderId="4" xfId="160" applyFont="1" applyBorder="1" applyAlignment="1">
      <alignment horizontal="left"/>
    </xf>
    <xf numFmtId="0" fontId="11" fillId="0" borderId="0" xfId="160" applyFont="1" applyBorder="1" applyAlignment="1">
      <alignment horizontal="center"/>
    </xf>
    <xf numFmtId="0" fontId="17" fillId="0" borderId="0" xfId="160" applyFont="1" applyBorder="1" applyAlignment="1">
      <alignment horizontal="right"/>
    </xf>
    <xf numFmtId="5" fontId="16" fillId="0" borderId="27" xfId="160" applyNumberFormat="1" applyFont="1" applyFill="1" applyBorder="1" applyAlignment="1">
      <alignment horizontal="right"/>
    </xf>
    <xf numFmtId="5" fontId="16" fillId="0" borderId="18" xfId="160" applyNumberFormat="1" applyFont="1" applyFill="1" applyBorder="1" applyAlignment="1">
      <alignment horizontal="right"/>
    </xf>
    <xf numFmtId="5" fontId="16" fillId="0" borderId="0" xfId="160" applyNumberFormat="1" applyFont="1" applyFill="1" applyBorder="1" applyAlignment="1">
      <alignment horizontal="right"/>
    </xf>
    <xf numFmtId="5" fontId="16" fillId="0" borderId="28" xfId="160" applyNumberFormat="1" applyFont="1" applyFill="1" applyBorder="1" applyAlignment="1">
      <alignment horizontal="right"/>
    </xf>
    <xf numFmtId="0" fontId="6" fillId="0" borderId="4" xfId="4" applyFont="1" applyBorder="1"/>
    <xf numFmtId="0" fontId="11" fillId="0" borderId="0" xfId="158" applyFont="1" applyBorder="1"/>
    <xf numFmtId="0" fontId="11" fillId="0" borderId="0" xfId="158" applyFont="1" applyBorder="1" applyAlignment="1">
      <alignment horizontal="center"/>
    </xf>
    <xf numFmtId="5" fontId="19" fillId="0" borderId="27" xfId="158" applyNumberFormat="1" applyFont="1" applyFill="1" applyBorder="1" applyAlignment="1" applyProtection="1">
      <alignment horizontal="right"/>
    </xf>
    <xf numFmtId="5" fontId="19" fillId="0" borderId="0" xfId="157" applyNumberFormat="1" applyFont="1" applyFill="1" applyBorder="1" applyAlignment="1" applyProtection="1">
      <alignment horizontal="right"/>
    </xf>
    <xf numFmtId="5" fontId="19" fillId="0" borderId="23" xfId="157" applyNumberFormat="1" applyFont="1" applyFill="1" applyBorder="1" applyAlignment="1" applyProtection="1">
      <alignment horizontal="right"/>
    </xf>
    <xf numFmtId="5" fontId="19" fillId="0" borderId="28" xfId="157" applyNumberFormat="1" applyFont="1" applyFill="1" applyBorder="1" applyAlignment="1" applyProtection="1">
      <alignment horizontal="right"/>
    </xf>
    <xf numFmtId="0" fontId="10" fillId="0" borderId="4" xfId="160" applyFont="1" applyBorder="1"/>
    <xf numFmtId="0" fontId="29" fillId="0" borderId="0" xfId="160" applyFont="1" applyBorder="1" applyAlignment="1">
      <alignment horizontal="center"/>
    </xf>
    <xf numFmtId="5" fontId="19" fillId="0" borderId="27" xfId="160" applyNumberFormat="1" applyFont="1" applyFill="1" applyBorder="1" applyAlignment="1" applyProtection="1">
      <alignment horizontal="right"/>
    </xf>
    <xf numFmtId="5" fontId="19" fillId="0" borderId="18" xfId="160" applyNumberFormat="1" applyFont="1" applyFill="1" applyBorder="1" applyAlignment="1" applyProtection="1">
      <alignment horizontal="right"/>
    </xf>
    <xf numFmtId="165" fontId="19" fillId="0" borderId="0" xfId="160" applyNumberFormat="1" applyFont="1" applyFill="1" applyBorder="1" applyAlignment="1" applyProtection="1">
      <alignment horizontal="right"/>
    </xf>
    <xf numFmtId="5" fontId="19" fillId="0" borderId="28" xfId="160" applyNumberFormat="1" applyFont="1" applyFill="1" applyBorder="1" applyAlignment="1" applyProtection="1">
      <alignment horizontal="right"/>
    </xf>
    <xf numFmtId="0" fontId="16" fillId="0" borderId="4" xfId="161" applyFont="1" applyBorder="1" applyAlignment="1">
      <alignment horizontal="left" indent="1"/>
    </xf>
    <xf numFmtId="0" fontId="11" fillId="0" borderId="0" xfId="161" applyFont="1" applyBorder="1"/>
    <xf numFmtId="10" fontId="11" fillId="0" borderId="0" xfId="161" applyNumberFormat="1" applyFont="1" applyBorder="1"/>
    <xf numFmtId="42" fontId="16" fillId="0" borderId="0" xfId="161" applyNumberFormat="1" applyFont="1" applyBorder="1" applyAlignment="1">
      <alignment horizontal="center"/>
    </xf>
    <xf numFmtId="5" fontId="17" fillId="0" borderId="27" xfId="162" applyNumberFormat="1" applyFont="1" applyFill="1" applyBorder="1" applyAlignment="1">
      <alignment horizontal="right"/>
    </xf>
    <xf numFmtId="5" fontId="17" fillId="0" borderId="18" xfId="162" applyNumberFormat="1" applyFont="1" applyFill="1" applyBorder="1" applyAlignment="1">
      <alignment horizontal="right"/>
    </xf>
    <xf numFmtId="5" fontId="17" fillId="0" borderId="0" xfId="162" applyNumberFormat="1" applyFont="1" applyFill="1" applyBorder="1" applyAlignment="1">
      <alignment horizontal="right"/>
    </xf>
    <xf numFmtId="5" fontId="17" fillId="0" borderId="28" xfId="162" applyNumberFormat="1" applyFont="1" applyFill="1" applyBorder="1" applyAlignment="1">
      <alignment horizontal="right"/>
    </xf>
    <xf numFmtId="0" fontId="10" fillId="3" borderId="10" xfId="161" applyFont="1" applyFill="1" applyBorder="1"/>
    <xf numFmtId="0" fontId="16" fillId="3" borderId="11" xfId="161" applyFont="1" applyFill="1" applyBorder="1"/>
    <xf numFmtId="0" fontId="16" fillId="3" borderId="11" xfId="161" applyFont="1" applyFill="1" applyBorder="1" applyAlignment="1">
      <alignment horizontal="center"/>
    </xf>
    <xf numFmtId="165" fontId="10" fillId="3" borderId="29" xfId="161" applyNumberFormat="1" applyFont="1" applyFill="1" applyBorder="1" applyAlignment="1">
      <alignment horizontal="center"/>
    </xf>
    <xf numFmtId="165" fontId="10" fillId="3" borderId="20" xfId="160" applyNumberFormat="1" applyFont="1" applyFill="1" applyBorder="1" applyAlignment="1">
      <alignment horizontal="right"/>
    </xf>
    <xf numFmtId="165" fontId="10" fillId="3" borderId="11" xfId="160" applyNumberFormat="1" applyFont="1" applyFill="1" applyBorder="1" applyAlignment="1">
      <alignment horizontal="right"/>
    </xf>
    <xf numFmtId="165" fontId="10" fillId="3" borderId="30" xfId="160" applyNumberFormat="1" applyFont="1" applyFill="1" applyBorder="1" applyAlignment="1">
      <alignment horizontal="right"/>
    </xf>
    <xf numFmtId="165" fontId="6" fillId="0" borderId="31" xfId="4" applyNumberFormat="1" applyFont="1" applyFill="1" applyBorder="1" applyAlignment="1">
      <alignment horizontal="right"/>
    </xf>
    <xf numFmtId="165" fontId="6" fillId="0" borderId="32" xfId="4" applyNumberFormat="1" applyFont="1" applyFill="1" applyBorder="1" applyAlignment="1">
      <alignment horizontal="right"/>
    </xf>
    <xf numFmtId="165" fontId="6" fillId="0" borderId="33" xfId="4" applyNumberFormat="1" applyFont="1" applyFill="1" applyBorder="1" applyAlignment="1">
      <alignment horizontal="right"/>
    </xf>
    <xf numFmtId="165" fontId="6" fillId="0" borderId="34" xfId="4" applyNumberFormat="1" applyFont="1" applyFill="1" applyBorder="1" applyAlignment="1">
      <alignment horizontal="right"/>
    </xf>
    <xf numFmtId="0" fontId="10" fillId="3" borderId="4" xfId="4" applyFont="1" applyFill="1" applyBorder="1" applyAlignment="1">
      <alignment vertical="center"/>
    </xf>
    <xf numFmtId="0" fontId="6" fillId="3" borderId="0" xfId="4" applyFont="1" applyFill="1" applyBorder="1" applyAlignment="1">
      <alignment vertical="center"/>
    </xf>
    <xf numFmtId="165" fontId="6" fillId="3" borderId="23" xfId="4" applyNumberFormat="1" applyFont="1" applyFill="1" applyBorder="1" applyAlignment="1">
      <alignment horizontal="right" vertical="center"/>
    </xf>
    <xf numFmtId="165" fontId="6" fillId="3" borderId="27" xfId="4" applyNumberFormat="1" applyFont="1" applyFill="1" applyBorder="1" applyAlignment="1">
      <alignment horizontal="right" vertical="center"/>
    </xf>
    <xf numFmtId="165" fontId="6" fillId="3" borderId="0" xfId="4" applyNumberFormat="1" applyFont="1" applyFill="1" applyBorder="1" applyAlignment="1">
      <alignment horizontal="right" vertical="center"/>
    </xf>
    <xf numFmtId="165" fontId="6" fillId="3" borderId="28" xfId="4" applyNumberFormat="1" applyFont="1" applyFill="1" applyBorder="1" applyAlignment="1">
      <alignment horizontal="right" vertical="center"/>
    </xf>
    <xf numFmtId="0" fontId="29" fillId="0" borderId="4" xfId="164" applyFont="1" applyBorder="1"/>
    <xf numFmtId="0" fontId="29" fillId="0" borderId="0" xfId="164" applyFont="1" applyBorder="1"/>
    <xf numFmtId="165" fontId="29" fillId="0" borderId="23" xfId="164" applyNumberFormat="1" applyFont="1" applyFill="1" applyBorder="1" applyAlignment="1">
      <alignment horizontal="right"/>
    </xf>
    <xf numFmtId="165" fontId="29" fillId="0" borderId="28" xfId="164" applyNumberFormat="1" applyFont="1" applyFill="1" applyBorder="1" applyAlignment="1">
      <alignment horizontal="right"/>
    </xf>
    <xf numFmtId="0" fontId="10" fillId="3" borderId="10" xfId="157" applyFont="1" applyFill="1" applyBorder="1"/>
    <xf numFmtId="0" fontId="16" fillId="3" borderId="11" xfId="157" applyFont="1" applyFill="1" applyBorder="1"/>
    <xf numFmtId="165" fontId="10" fillId="3" borderId="11" xfId="157" applyNumberFormat="1" applyFont="1" applyFill="1" applyBorder="1" applyAlignment="1">
      <alignment horizontal="center"/>
    </xf>
    <xf numFmtId="165" fontId="10" fillId="3" borderId="35" xfId="157" applyNumberFormat="1" applyFont="1" applyFill="1" applyBorder="1" applyAlignment="1">
      <alignment horizontal="right"/>
    </xf>
    <xf numFmtId="0" fontId="1" fillId="0" borderId="0" xfId="157"/>
    <xf numFmtId="0" fontId="21" fillId="0" borderId="4" xfId="157" applyFont="1" applyBorder="1"/>
    <xf numFmtId="0" fontId="21" fillId="0" borderId="0" xfId="157" applyFont="1" applyBorder="1"/>
    <xf numFmtId="0" fontId="21" fillId="0" borderId="0" xfId="157" applyFont="1" applyBorder="1" applyAlignment="1">
      <alignment horizontal="center"/>
    </xf>
    <xf numFmtId="165" fontId="21" fillId="0" borderId="23" xfId="157" applyNumberFormat="1" applyFont="1" applyFill="1" applyBorder="1" applyAlignment="1">
      <alignment horizontal="right"/>
    </xf>
    <xf numFmtId="165" fontId="21" fillId="0" borderId="27" xfId="157" applyNumberFormat="1" applyFont="1" applyFill="1" applyBorder="1" applyAlignment="1">
      <alignment horizontal="right"/>
    </xf>
    <xf numFmtId="165" fontId="21" fillId="0" borderId="0" xfId="157" applyNumberFormat="1" applyFont="1" applyFill="1" applyBorder="1" applyAlignment="1">
      <alignment horizontal="right"/>
    </xf>
    <xf numFmtId="165" fontId="21" fillId="0" borderId="28" xfId="157" applyNumberFormat="1" applyFont="1" applyFill="1" applyBorder="1" applyAlignment="1">
      <alignment horizontal="right"/>
    </xf>
    <xf numFmtId="0" fontId="8" fillId="4" borderId="4" xfId="165" applyFont="1" applyFill="1" applyBorder="1"/>
    <xf numFmtId="0" fontId="8" fillId="4" borderId="0" xfId="165" applyFont="1" applyFill="1" applyBorder="1"/>
    <xf numFmtId="165" fontId="8" fillId="4" borderId="27" xfId="165" applyNumberFormat="1" applyFont="1" applyFill="1" applyBorder="1" applyAlignment="1">
      <alignment horizontal="right"/>
    </xf>
    <xf numFmtId="165" fontId="8" fillId="4" borderId="5" xfId="165" applyNumberFormat="1" applyFont="1" applyFill="1" applyBorder="1" applyAlignment="1">
      <alignment horizontal="right"/>
    </xf>
    <xf numFmtId="0" fontId="1" fillId="0" borderId="0" xfId="165"/>
    <xf numFmtId="0" fontId="22" fillId="0" borderId="4" xfId="157" applyFont="1" applyBorder="1"/>
    <xf numFmtId="0" fontId="22" fillId="0" borderId="0" xfId="157" applyFont="1" applyBorder="1"/>
    <xf numFmtId="0" fontId="16" fillId="0" borderId="0" xfId="157" applyFont="1" applyBorder="1" applyAlignment="1">
      <alignment horizontal="center"/>
    </xf>
    <xf numFmtId="165" fontId="16" fillId="0" borderId="23" xfId="157" applyNumberFormat="1" applyFont="1" applyFill="1" applyBorder="1" applyAlignment="1">
      <alignment horizontal="right"/>
    </xf>
    <xf numFmtId="165" fontId="16" fillId="0" borderId="27" xfId="157" applyNumberFormat="1" applyFont="1" applyFill="1" applyBorder="1" applyAlignment="1">
      <alignment horizontal="right"/>
    </xf>
    <xf numFmtId="165" fontId="16" fillId="0" borderId="0" xfId="157" applyNumberFormat="1" applyFont="1" applyFill="1" applyBorder="1" applyAlignment="1">
      <alignment horizontal="right"/>
    </xf>
    <xf numFmtId="165" fontId="16" fillId="0" borderId="28" xfId="157" applyNumberFormat="1" applyFont="1" applyFill="1" applyBorder="1" applyAlignment="1">
      <alignment horizontal="right"/>
    </xf>
    <xf numFmtId="0" fontId="10" fillId="3" borderId="14" xfId="160" applyFont="1" applyFill="1" applyBorder="1"/>
    <xf numFmtId="0" fontId="16" fillId="3" borderId="15" xfId="160" applyFont="1" applyFill="1" applyBorder="1"/>
    <xf numFmtId="42" fontId="10" fillId="3" borderId="15" xfId="159" applyNumberFormat="1" applyFont="1" applyFill="1" applyBorder="1" applyAlignment="1">
      <alignment horizontal="center"/>
    </xf>
    <xf numFmtId="165" fontId="10" fillId="3" borderId="36" xfId="4" applyNumberFormat="1" applyFont="1" applyFill="1" applyBorder="1" applyAlignment="1">
      <alignment horizontal="right"/>
    </xf>
    <xf numFmtId="165" fontId="10" fillId="3" borderId="37" xfId="4" applyNumberFormat="1" applyFont="1" applyFill="1" applyBorder="1" applyAlignment="1">
      <alignment horizontal="right"/>
    </xf>
    <xf numFmtId="0" fontId="16" fillId="3" borderId="0" xfId="160" applyFont="1" applyFill="1" applyBorder="1"/>
    <xf numFmtId="42" fontId="10" fillId="3" borderId="0" xfId="159" applyNumberFormat="1" applyFont="1" applyFill="1" applyBorder="1" applyAlignment="1">
      <alignment horizontal="center"/>
    </xf>
    <xf numFmtId="10" fontId="18" fillId="3" borderId="27" xfId="9" applyNumberFormat="1" applyFont="1" applyFill="1" applyBorder="1" applyAlignment="1">
      <alignment horizontal="right"/>
    </xf>
    <xf numFmtId="0" fontId="41" fillId="4" borderId="10" xfId="166" applyFont="1" applyFill="1" applyBorder="1"/>
    <xf numFmtId="0" fontId="41" fillId="4" borderId="11" xfId="166" applyFont="1" applyFill="1" applyBorder="1"/>
    <xf numFmtId="0" fontId="41" fillId="4" borderId="11" xfId="166" applyFont="1" applyFill="1" applyBorder="1" applyAlignment="1">
      <alignment horizontal="center"/>
    </xf>
    <xf numFmtId="165" fontId="41" fillId="4" borderId="35" xfId="166" applyNumberFormat="1" applyFont="1" applyFill="1" applyBorder="1"/>
    <xf numFmtId="165" fontId="41" fillId="4" borderId="29" xfId="166" applyNumberFormat="1" applyFont="1" applyFill="1" applyBorder="1"/>
    <xf numFmtId="165" fontId="41" fillId="4" borderId="38" xfId="166" applyNumberFormat="1" applyFont="1" applyFill="1" applyBorder="1"/>
    <xf numFmtId="165" fontId="41" fillId="4" borderId="12" xfId="166" applyNumberFormat="1" applyFont="1" applyFill="1" applyBorder="1"/>
    <xf numFmtId="0" fontId="1" fillId="0" borderId="0" xfId="166"/>
    <xf numFmtId="0" fontId="16" fillId="3" borderId="4" xfId="157" applyFont="1" applyFill="1" applyBorder="1"/>
    <xf numFmtId="0" fontId="16" fillId="3" borderId="0" xfId="157" applyFont="1" applyFill="1" applyBorder="1"/>
    <xf numFmtId="42" fontId="16" fillId="3" borderId="0" xfId="159" applyNumberFormat="1" applyFont="1" applyFill="1" applyBorder="1" applyAlignment="1">
      <alignment horizontal="center"/>
    </xf>
    <xf numFmtId="165" fontId="16" fillId="3" borderId="23" xfId="157" applyNumberFormat="1" applyFont="1" applyFill="1" applyBorder="1" applyAlignment="1">
      <alignment horizontal="right"/>
    </xf>
    <xf numFmtId="165" fontId="16" fillId="3" borderId="28" xfId="157" applyNumberFormat="1" applyFont="1" applyFill="1" applyBorder="1" applyAlignment="1">
      <alignment horizontal="right"/>
    </xf>
    <xf numFmtId="0" fontId="8" fillId="5" borderId="39" xfId="157" applyFont="1" applyFill="1" applyBorder="1"/>
    <xf numFmtId="0" fontId="8" fillId="5" borderId="40" xfId="157" applyFont="1" applyFill="1" applyBorder="1"/>
    <xf numFmtId="0" fontId="8" fillId="5" borderId="40" xfId="157" applyFont="1" applyFill="1" applyBorder="1" applyAlignment="1">
      <alignment horizontal="center"/>
    </xf>
    <xf numFmtId="165" fontId="8" fillId="5" borderId="41" xfId="157" applyNumberFormat="1" applyFont="1" applyFill="1" applyBorder="1"/>
    <xf numFmtId="165" fontId="8" fillId="5" borderId="42" xfId="157" applyNumberFormat="1" applyFont="1" applyFill="1" applyBorder="1"/>
    <xf numFmtId="0" fontId="42" fillId="0" borderId="0" xfId="157" applyFont="1"/>
    <xf numFmtId="0" fontId="10" fillId="12" borderId="9" xfId="1" applyFont="1" applyFill="1" applyBorder="1" applyAlignment="1">
      <alignment horizontal="center"/>
    </xf>
    <xf numFmtId="0" fontId="10" fillId="10" borderId="9" xfId="1" applyFont="1" applyFill="1" applyBorder="1" applyAlignment="1">
      <alignment horizontal="center"/>
    </xf>
    <xf numFmtId="165" fontId="39" fillId="0" borderId="0" xfId="7" applyNumberFormat="1" applyFont="1" applyFill="1" applyBorder="1" applyAlignment="1">
      <alignment horizontal="right"/>
    </xf>
    <xf numFmtId="165" fontId="39" fillId="0" borderId="28" xfId="4" applyNumberFormat="1" applyFont="1" applyBorder="1"/>
    <xf numFmtId="165" fontId="10" fillId="3" borderId="12" xfId="157" applyNumberFormat="1" applyFont="1" applyFill="1" applyBorder="1" applyAlignment="1">
      <alignment horizontal="right"/>
    </xf>
    <xf numFmtId="10" fontId="23" fillId="3" borderId="28" xfId="4" applyNumberFormat="1" applyFont="1" applyFill="1" applyBorder="1" applyAlignment="1">
      <alignment horizontal="right"/>
    </xf>
    <xf numFmtId="0" fontId="5" fillId="2" borderId="1" xfId="157" applyFont="1" applyFill="1" applyBorder="1" applyAlignment="1">
      <alignment horizontal="center"/>
    </xf>
    <xf numFmtId="0" fontId="5" fillId="2" borderId="2" xfId="157" applyFont="1" applyFill="1" applyBorder="1" applyAlignment="1">
      <alignment horizontal="center"/>
    </xf>
    <xf numFmtId="0" fontId="5" fillId="2" borderId="3" xfId="157" applyFont="1" applyFill="1" applyBorder="1" applyAlignment="1">
      <alignment horizontal="center"/>
    </xf>
    <xf numFmtId="0" fontId="7" fillId="2" borderId="4" xfId="157" applyFont="1" applyFill="1" applyBorder="1" applyAlignment="1">
      <alignment horizontal="center"/>
    </xf>
    <xf numFmtId="0" fontId="7" fillId="2" borderId="0" xfId="157" applyFont="1" applyFill="1" applyBorder="1" applyAlignment="1">
      <alignment horizontal="center"/>
    </xf>
    <xf numFmtId="0" fontId="7" fillId="2" borderId="5" xfId="157" applyFont="1" applyFill="1" applyBorder="1" applyAlignment="1">
      <alignment horizontal="center"/>
    </xf>
    <xf numFmtId="0" fontId="9" fillId="2" borderId="6" xfId="157" applyFont="1" applyFill="1" applyBorder="1" applyAlignment="1">
      <alignment horizontal="center"/>
    </xf>
    <xf numFmtId="0" fontId="9" fillId="2" borderId="7" xfId="157" applyFont="1" applyFill="1" applyBorder="1" applyAlignment="1">
      <alignment horizontal="center"/>
    </xf>
    <xf numFmtId="0" fontId="9" fillId="2" borderId="8" xfId="157" applyFont="1" applyFill="1" applyBorder="1" applyAlignment="1">
      <alignment horizontal="center"/>
    </xf>
    <xf numFmtId="0" fontId="5" fillId="2" borderId="1" xfId="1" applyFont="1" applyFill="1" applyBorder="1" applyAlignment="1">
      <alignment horizontal="center"/>
    </xf>
    <xf numFmtId="0" fontId="5" fillId="2" borderId="2" xfId="1" applyFont="1" applyFill="1" applyBorder="1" applyAlignment="1">
      <alignment horizontal="center"/>
    </xf>
    <xf numFmtId="0" fontId="5" fillId="2" borderId="3" xfId="1" applyFont="1" applyFill="1" applyBorder="1" applyAlignment="1">
      <alignment horizontal="center"/>
    </xf>
    <xf numFmtId="0" fontId="7" fillId="2" borderId="4" xfId="1" applyFont="1" applyFill="1" applyBorder="1" applyAlignment="1">
      <alignment horizontal="center"/>
    </xf>
    <xf numFmtId="0" fontId="7" fillId="2" borderId="0" xfId="1" applyFont="1" applyFill="1" applyBorder="1" applyAlignment="1">
      <alignment horizontal="center"/>
    </xf>
    <xf numFmtId="0" fontId="7" fillId="2" borderId="5" xfId="1" applyFont="1" applyFill="1" applyBorder="1" applyAlignment="1">
      <alignment horizontal="center"/>
    </xf>
    <xf numFmtId="0" fontId="9" fillId="2" borderId="6" xfId="1" applyFont="1" applyFill="1" applyBorder="1" applyAlignment="1">
      <alignment horizontal="center"/>
    </xf>
    <xf numFmtId="0" fontId="9" fillId="2" borderId="7" xfId="1" applyFont="1" applyFill="1" applyBorder="1" applyAlignment="1">
      <alignment horizontal="center"/>
    </xf>
    <xf numFmtId="0" fontId="9" fillId="2" borderId="8" xfId="1" applyFont="1" applyFill="1" applyBorder="1" applyAlignment="1">
      <alignment horizontal="center"/>
    </xf>
    <xf numFmtId="0" fontId="14" fillId="0" borderId="0" xfId="0" applyFont="1" applyAlignment="1">
      <alignment horizontal="left" wrapText="1"/>
    </xf>
    <xf numFmtId="0" fontId="16" fillId="0" borderId="0" xfId="0" applyFont="1" applyAlignment="1">
      <alignment horizontal="left" vertical="top" wrapText="1"/>
    </xf>
    <xf numFmtId="0" fontId="16" fillId="0" borderId="0" xfId="0" applyFont="1" applyAlignment="1">
      <alignment horizontal="left" wrapText="1"/>
    </xf>
    <xf numFmtId="0" fontId="16" fillId="0" borderId="0" xfId="5" applyFont="1" applyFill="1" applyBorder="1" applyAlignment="1">
      <alignment horizontal="left" wrapText="1"/>
    </xf>
  </cellXfs>
  <cellStyles count="290">
    <cellStyle name="Currency 2" xfId="8" xr:uid="{00000000-0005-0000-0000-000000000000}"/>
    <cellStyle name="Currency 2 2" xfId="10" xr:uid="{00000000-0005-0000-0000-000001000000}"/>
    <cellStyle name="Currency 3" xfId="11" xr:uid="{00000000-0005-0000-0000-000002000000}"/>
    <cellStyle name="Currency 4" xfId="12" xr:uid="{00000000-0005-0000-0000-000003000000}"/>
    <cellStyle name="Currency 5" xfId="13" xr:uid="{00000000-0005-0000-0000-000004000000}"/>
    <cellStyle name="Currency 6" xfId="14" xr:uid="{00000000-0005-0000-0000-000005000000}"/>
    <cellStyle name="Currency 6 2" xfId="9" xr:uid="{00000000-0005-0000-0000-000006000000}"/>
    <cellStyle name="Currency 6 3" xfId="15" xr:uid="{00000000-0005-0000-0000-000007000000}"/>
    <cellStyle name="Currency 7" xfId="16" xr:uid="{00000000-0005-0000-0000-000008000000}"/>
    <cellStyle name="Currency 7 10" xfId="17" xr:uid="{00000000-0005-0000-0000-000009000000}"/>
    <cellStyle name="Currency 7 10 2" xfId="167" xr:uid="{00000000-0005-0000-0000-00000A000000}"/>
    <cellStyle name="Currency 7 11" xfId="168" xr:uid="{00000000-0005-0000-0000-00000B000000}"/>
    <cellStyle name="Currency 7 2" xfId="18" xr:uid="{00000000-0005-0000-0000-00000C000000}"/>
    <cellStyle name="Currency 7 2 2" xfId="19" xr:uid="{00000000-0005-0000-0000-00000D000000}"/>
    <cellStyle name="Currency 7 2 2 2" xfId="20" xr:uid="{00000000-0005-0000-0000-00000E000000}"/>
    <cellStyle name="Currency 7 2 2 2 2" xfId="169" xr:uid="{00000000-0005-0000-0000-00000F000000}"/>
    <cellStyle name="Currency 7 2 2 3" xfId="21" xr:uid="{00000000-0005-0000-0000-000010000000}"/>
    <cellStyle name="Currency 7 2 2 3 2" xfId="170" xr:uid="{00000000-0005-0000-0000-000011000000}"/>
    <cellStyle name="Currency 7 2 2 4" xfId="171" xr:uid="{00000000-0005-0000-0000-000012000000}"/>
    <cellStyle name="Currency 7 2 3" xfId="22" xr:uid="{00000000-0005-0000-0000-000013000000}"/>
    <cellStyle name="Currency 7 2 3 2" xfId="23" xr:uid="{00000000-0005-0000-0000-000014000000}"/>
    <cellStyle name="Currency 7 2 3 2 2" xfId="172" xr:uid="{00000000-0005-0000-0000-000015000000}"/>
    <cellStyle name="Currency 7 2 3 3" xfId="173" xr:uid="{00000000-0005-0000-0000-000016000000}"/>
    <cellStyle name="Currency 7 2 4" xfId="24" xr:uid="{00000000-0005-0000-0000-000017000000}"/>
    <cellStyle name="Currency 7 2 4 2" xfId="174" xr:uid="{00000000-0005-0000-0000-000018000000}"/>
    <cellStyle name="Currency 7 2 5" xfId="175" xr:uid="{00000000-0005-0000-0000-000019000000}"/>
    <cellStyle name="Currency 7 3" xfId="25" xr:uid="{00000000-0005-0000-0000-00001A000000}"/>
    <cellStyle name="Currency 7 3 2" xfId="26" xr:uid="{00000000-0005-0000-0000-00001B000000}"/>
    <cellStyle name="Currency 7 3 2 2" xfId="27" xr:uid="{00000000-0005-0000-0000-00001C000000}"/>
    <cellStyle name="Currency 7 3 2 2 2" xfId="176" xr:uid="{00000000-0005-0000-0000-00001D000000}"/>
    <cellStyle name="Currency 7 3 2 3" xfId="28" xr:uid="{00000000-0005-0000-0000-00001E000000}"/>
    <cellStyle name="Currency 7 3 2 3 2" xfId="177" xr:uid="{00000000-0005-0000-0000-00001F000000}"/>
    <cellStyle name="Currency 7 3 2 4" xfId="178" xr:uid="{00000000-0005-0000-0000-000020000000}"/>
    <cellStyle name="Currency 7 3 3" xfId="29" xr:uid="{00000000-0005-0000-0000-000021000000}"/>
    <cellStyle name="Currency 7 3 3 2" xfId="30" xr:uid="{00000000-0005-0000-0000-000022000000}"/>
    <cellStyle name="Currency 7 3 3 2 2" xfId="179" xr:uid="{00000000-0005-0000-0000-000023000000}"/>
    <cellStyle name="Currency 7 3 3 3" xfId="180" xr:uid="{00000000-0005-0000-0000-000024000000}"/>
    <cellStyle name="Currency 7 3 4" xfId="31" xr:uid="{00000000-0005-0000-0000-000025000000}"/>
    <cellStyle name="Currency 7 3 4 2" xfId="181" xr:uid="{00000000-0005-0000-0000-000026000000}"/>
    <cellStyle name="Currency 7 3 5" xfId="182" xr:uid="{00000000-0005-0000-0000-000027000000}"/>
    <cellStyle name="Currency 7 4" xfId="2" xr:uid="{00000000-0005-0000-0000-000028000000}"/>
    <cellStyle name="Currency 7 4 2" xfId="32" xr:uid="{00000000-0005-0000-0000-000029000000}"/>
    <cellStyle name="Currency 7 4 2 2" xfId="33" xr:uid="{00000000-0005-0000-0000-00002A000000}"/>
    <cellStyle name="Currency 7 4 2 2 2" xfId="183" xr:uid="{00000000-0005-0000-0000-00002B000000}"/>
    <cellStyle name="Currency 7 4 2 3" xfId="34" xr:uid="{00000000-0005-0000-0000-00002C000000}"/>
    <cellStyle name="Currency 7 4 2 3 2" xfId="184" xr:uid="{00000000-0005-0000-0000-00002D000000}"/>
    <cellStyle name="Currency 7 4 2 4" xfId="185" xr:uid="{00000000-0005-0000-0000-00002E000000}"/>
    <cellStyle name="Currency 7 4 3" xfId="35" xr:uid="{00000000-0005-0000-0000-00002F000000}"/>
    <cellStyle name="Currency 7 4 3 2" xfId="36" xr:uid="{00000000-0005-0000-0000-000030000000}"/>
    <cellStyle name="Currency 7 4 3 2 2" xfId="186" xr:uid="{00000000-0005-0000-0000-000031000000}"/>
    <cellStyle name="Currency 7 4 3 3" xfId="187" xr:uid="{00000000-0005-0000-0000-000032000000}"/>
    <cellStyle name="Currency 7 4 4" xfId="37" xr:uid="{00000000-0005-0000-0000-000033000000}"/>
    <cellStyle name="Currency 7 4 4 2" xfId="188" xr:uid="{00000000-0005-0000-0000-000034000000}"/>
    <cellStyle name="Currency 7 4 5" xfId="159" xr:uid="{00000000-0005-0000-0000-000035000000}"/>
    <cellStyle name="Currency 7 4 6" xfId="189" xr:uid="{00000000-0005-0000-0000-000036000000}"/>
    <cellStyle name="Currency 7 5" xfId="38" xr:uid="{00000000-0005-0000-0000-000037000000}"/>
    <cellStyle name="Currency 7 5 2" xfId="39" xr:uid="{00000000-0005-0000-0000-000038000000}"/>
    <cellStyle name="Currency 7 5 2 2" xfId="40" xr:uid="{00000000-0005-0000-0000-000039000000}"/>
    <cellStyle name="Currency 7 5 2 2 2" xfId="190" xr:uid="{00000000-0005-0000-0000-00003A000000}"/>
    <cellStyle name="Currency 7 5 2 3" xfId="41" xr:uid="{00000000-0005-0000-0000-00003B000000}"/>
    <cellStyle name="Currency 7 5 2 3 2" xfId="191" xr:uid="{00000000-0005-0000-0000-00003C000000}"/>
    <cellStyle name="Currency 7 5 2 4" xfId="192" xr:uid="{00000000-0005-0000-0000-00003D000000}"/>
    <cellStyle name="Currency 7 5 3" xfId="42" xr:uid="{00000000-0005-0000-0000-00003E000000}"/>
    <cellStyle name="Currency 7 5 3 2" xfId="43" xr:uid="{00000000-0005-0000-0000-00003F000000}"/>
    <cellStyle name="Currency 7 5 3 2 2" xfId="193" xr:uid="{00000000-0005-0000-0000-000040000000}"/>
    <cellStyle name="Currency 7 5 3 3" xfId="194" xr:uid="{00000000-0005-0000-0000-000041000000}"/>
    <cellStyle name="Currency 7 5 4" xfId="44" xr:uid="{00000000-0005-0000-0000-000042000000}"/>
    <cellStyle name="Currency 7 5 4 2" xfId="195" xr:uid="{00000000-0005-0000-0000-000043000000}"/>
    <cellStyle name="Currency 7 5 5" xfId="196" xr:uid="{00000000-0005-0000-0000-000044000000}"/>
    <cellStyle name="Currency 7 6" xfId="45" xr:uid="{00000000-0005-0000-0000-000045000000}"/>
    <cellStyle name="Currency 7 6 2" xfId="46" xr:uid="{00000000-0005-0000-0000-000046000000}"/>
    <cellStyle name="Currency 7 6 2 2" xfId="47" xr:uid="{00000000-0005-0000-0000-000047000000}"/>
    <cellStyle name="Currency 7 6 2 2 2" xfId="197" xr:uid="{00000000-0005-0000-0000-000048000000}"/>
    <cellStyle name="Currency 7 6 2 3" xfId="48" xr:uid="{00000000-0005-0000-0000-000049000000}"/>
    <cellStyle name="Currency 7 6 2 3 2" xfId="198" xr:uid="{00000000-0005-0000-0000-00004A000000}"/>
    <cellStyle name="Currency 7 6 2 4" xfId="199" xr:uid="{00000000-0005-0000-0000-00004B000000}"/>
    <cellStyle name="Currency 7 6 3" xfId="49" xr:uid="{00000000-0005-0000-0000-00004C000000}"/>
    <cellStyle name="Currency 7 6 3 2" xfId="50" xr:uid="{00000000-0005-0000-0000-00004D000000}"/>
    <cellStyle name="Currency 7 6 3 2 2" xfId="200" xr:uid="{00000000-0005-0000-0000-00004E000000}"/>
    <cellStyle name="Currency 7 6 3 3" xfId="201" xr:uid="{00000000-0005-0000-0000-00004F000000}"/>
    <cellStyle name="Currency 7 6 4" xfId="51" xr:uid="{00000000-0005-0000-0000-000050000000}"/>
    <cellStyle name="Currency 7 6 4 2" xfId="202" xr:uid="{00000000-0005-0000-0000-000051000000}"/>
    <cellStyle name="Currency 7 6 5" xfId="203" xr:uid="{00000000-0005-0000-0000-000052000000}"/>
    <cellStyle name="Currency 7 7" xfId="6" xr:uid="{00000000-0005-0000-0000-000053000000}"/>
    <cellStyle name="Currency 7 7 2" xfId="52" xr:uid="{00000000-0005-0000-0000-000054000000}"/>
    <cellStyle name="Currency 7 7 2 2" xfId="53" xr:uid="{00000000-0005-0000-0000-000055000000}"/>
    <cellStyle name="Currency 7 7 2 2 2" xfId="204" xr:uid="{00000000-0005-0000-0000-000056000000}"/>
    <cellStyle name="Currency 7 7 2 3" xfId="205" xr:uid="{00000000-0005-0000-0000-000057000000}"/>
    <cellStyle name="Currency 7 7 3" xfId="54" xr:uid="{00000000-0005-0000-0000-000058000000}"/>
    <cellStyle name="Currency 7 7 3 2" xfId="206" xr:uid="{00000000-0005-0000-0000-000059000000}"/>
    <cellStyle name="Currency 7 7 4" xfId="162" xr:uid="{00000000-0005-0000-0000-00005A000000}"/>
    <cellStyle name="Currency 7 7 5" xfId="207" xr:uid="{00000000-0005-0000-0000-00005B000000}"/>
    <cellStyle name="Currency 7 8" xfId="55" xr:uid="{00000000-0005-0000-0000-00005C000000}"/>
    <cellStyle name="Currency 7 8 2" xfId="56" xr:uid="{00000000-0005-0000-0000-00005D000000}"/>
    <cellStyle name="Currency 7 8 2 2" xfId="208" xr:uid="{00000000-0005-0000-0000-00005E000000}"/>
    <cellStyle name="Currency 7 8 3" xfId="57" xr:uid="{00000000-0005-0000-0000-00005F000000}"/>
    <cellStyle name="Currency 7 8 3 2" xfId="209" xr:uid="{00000000-0005-0000-0000-000060000000}"/>
    <cellStyle name="Currency 7 8 4" xfId="210" xr:uid="{00000000-0005-0000-0000-000061000000}"/>
    <cellStyle name="Currency 7 9" xfId="58" xr:uid="{00000000-0005-0000-0000-000062000000}"/>
    <cellStyle name="Currency 7 9 2" xfId="59" xr:uid="{00000000-0005-0000-0000-000063000000}"/>
    <cellStyle name="Currency 7 9 2 2" xfId="211" xr:uid="{00000000-0005-0000-0000-000064000000}"/>
    <cellStyle name="Currency 7 9 3" xfId="212" xr:uid="{00000000-0005-0000-0000-000065000000}"/>
    <cellStyle name="Currency 8" xfId="60" xr:uid="{00000000-0005-0000-0000-000066000000}"/>
    <cellStyle name="Currency 8 2" xfId="61" xr:uid="{00000000-0005-0000-0000-000067000000}"/>
    <cellStyle name="Currency 8 3" xfId="62" xr:uid="{00000000-0005-0000-0000-000068000000}"/>
    <cellStyle name="Currency 8 4" xfId="63" xr:uid="{00000000-0005-0000-0000-000069000000}"/>
    <cellStyle name="Currency 8 4 2" xfId="64" xr:uid="{00000000-0005-0000-0000-00006A000000}"/>
    <cellStyle name="Currency 8 4 3" xfId="65" xr:uid="{00000000-0005-0000-0000-00006B000000}"/>
    <cellStyle name="Currency 8 4 4" xfId="66" xr:uid="{00000000-0005-0000-0000-00006C000000}"/>
    <cellStyle name="Currency 9" xfId="67" xr:uid="{00000000-0005-0000-0000-00006D000000}"/>
    <cellStyle name="Currency 9 2" xfId="68" xr:uid="{00000000-0005-0000-0000-00006E000000}"/>
    <cellStyle name="Currency 9 3" xfId="69" xr:uid="{00000000-0005-0000-0000-00006F000000}"/>
    <cellStyle name="Currency 9 3 2" xfId="70" xr:uid="{00000000-0005-0000-0000-000070000000}"/>
    <cellStyle name="Currency 9 3 2 2" xfId="213" xr:uid="{00000000-0005-0000-0000-000071000000}"/>
    <cellStyle name="Currency 9 3 3" xfId="71" xr:uid="{00000000-0005-0000-0000-000072000000}"/>
    <cellStyle name="Currency 9 3 3 2" xfId="214" xr:uid="{00000000-0005-0000-0000-000073000000}"/>
    <cellStyle name="Currency 9 3 4" xfId="215" xr:uid="{00000000-0005-0000-0000-000074000000}"/>
    <cellStyle name="Currency 9 4" xfId="72" xr:uid="{00000000-0005-0000-0000-000075000000}"/>
    <cellStyle name="Currency 9 4 2" xfId="73" xr:uid="{00000000-0005-0000-0000-000076000000}"/>
    <cellStyle name="Currency 9 4 2 2" xfId="216" xr:uid="{00000000-0005-0000-0000-000077000000}"/>
    <cellStyle name="Currency 9 4 3" xfId="217" xr:uid="{00000000-0005-0000-0000-000078000000}"/>
    <cellStyle name="Currency 9 5" xfId="74" xr:uid="{00000000-0005-0000-0000-000079000000}"/>
    <cellStyle name="Currency 9 5 2" xfId="218" xr:uid="{00000000-0005-0000-0000-00007A000000}"/>
    <cellStyle name="Currency 9 6" xfId="219" xr:uid="{00000000-0005-0000-0000-00007B000000}"/>
    <cellStyle name="Normal" xfId="0" builtinId="0"/>
    <cellStyle name="Normal 2" xfId="4" xr:uid="{00000000-0005-0000-0000-00007D000000}"/>
    <cellStyle name="Normal 3" xfId="75" xr:uid="{00000000-0005-0000-0000-00007E000000}"/>
    <cellStyle name="Normal 3 2" xfId="76" xr:uid="{00000000-0005-0000-0000-00007F000000}"/>
    <cellStyle name="Normal 3 3" xfId="77" xr:uid="{00000000-0005-0000-0000-000080000000}"/>
    <cellStyle name="Normal 4" xfId="78" xr:uid="{00000000-0005-0000-0000-000081000000}"/>
    <cellStyle name="Normal 4 10" xfId="79" xr:uid="{00000000-0005-0000-0000-000082000000}"/>
    <cellStyle name="Normal 4 10 2" xfId="80" xr:uid="{00000000-0005-0000-0000-000083000000}"/>
    <cellStyle name="Normal 4 10 2 2" xfId="220" xr:uid="{00000000-0005-0000-0000-000084000000}"/>
    <cellStyle name="Normal 4 10 3" xfId="221" xr:uid="{00000000-0005-0000-0000-000085000000}"/>
    <cellStyle name="Normal 4 11" xfId="81" xr:uid="{00000000-0005-0000-0000-000086000000}"/>
    <cellStyle name="Normal 4 11 2" xfId="222" xr:uid="{00000000-0005-0000-0000-000087000000}"/>
    <cellStyle name="Normal 4 12" xfId="223" xr:uid="{00000000-0005-0000-0000-000088000000}"/>
    <cellStyle name="Normal 4 2" xfId="1" xr:uid="{00000000-0005-0000-0000-000089000000}"/>
    <cellStyle name="Normal 4 2 2" xfId="82" xr:uid="{00000000-0005-0000-0000-00008A000000}"/>
    <cellStyle name="Normal 4 2 2 2" xfId="83" xr:uid="{00000000-0005-0000-0000-00008B000000}"/>
    <cellStyle name="Normal 4 2 2 2 2" xfId="84" xr:uid="{00000000-0005-0000-0000-00008C000000}"/>
    <cellStyle name="Normal 4 2 2 2 2 2" xfId="166" xr:uid="{00000000-0005-0000-0000-00008D000000}"/>
    <cellStyle name="Normal 4 2 2 2 2 3" xfId="155" xr:uid="{00000000-0005-0000-0000-00008E000000}"/>
    <cellStyle name="Normal 4 2 2 2 2 3 2" xfId="158" xr:uid="{00000000-0005-0000-0000-00008F000000}"/>
    <cellStyle name="Normal 4 2 2 2 3" xfId="85" xr:uid="{00000000-0005-0000-0000-000090000000}"/>
    <cellStyle name="Normal 4 2 2 2 3 2" xfId="224" xr:uid="{00000000-0005-0000-0000-000091000000}"/>
    <cellStyle name="Normal 4 2 2 2 4" xfId="225" xr:uid="{00000000-0005-0000-0000-000092000000}"/>
    <cellStyle name="Normal 4 2 2 3" xfId="86" xr:uid="{00000000-0005-0000-0000-000093000000}"/>
    <cellStyle name="Normal 4 2 2 3 2" xfId="87" xr:uid="{00000000-0005-0000-0000-000094000000}"/>
    <cellStyle name="Normal 4 2 2 3 2 2" xfId="226" xr:uid="{00000000-0005-0000-0000-000095000000}"/>
    <cellStyle name="Normal 4 2 2 3 3" xfId="227" xr:uid="{00000000-0005-0000-0000-000096000000}"/>
    <cellStyle name="Normal 4 2 2 4" xfId="88" xr:uid="{00000000-0005-0000-0000-000097000000}"/>
    <cellStyle name="Normal 4 2 2 4 2" xfId="228" xr:uid="{00000000-0005-0000-0000-000098000000}"/>
    <cellStyle name="Normal 4 2 2 5" xfId="229" xr:uid="{00000000-0005-0000-0000-000099000000}"/>
    <cellStyle name="Normal 4 2 3" xfId="89" xr:uid="{00000000-0005-0000-0000-00009A000000}"/>
    <cellStyle name="Normal 4 2 3 2" xfId="90" xr:uid="{00000000-0005-0000-0000-00009B000000}"/>
    <cellStyle name="Normal 4 2 3 2 2" xfId="91" xr:uid="{00000000-0005-0000-0000-00009C000000}"/>
    <cellStyle name="Normal 4 2 3 2 2 2" xfId="230" xr:uid="{00000000-0005-0000-0000-00009D000000}"/>
    <cellStyle name="Normal 4 2 3 2 3" xfId="92" xr:uid="{00000000-0005-0000-0000-00009E000000}"/>
    <cellStyle name="Normal 4 2 3 2 3 2" xfId="231" xr:uid="{00000000-0005-0000-0000-00009F000000}"/>
    <cellStyle name="Normal 4 2 3 2 4" xfId="232" xr:uid="{00000000-0005-0000-0000-0000A0000000}"/>
    <cellStyle name="Normal 4 2 3 3" xfId="93" xr:uid="{00000000-0005-0000-0000-0000A1000000}"/>
    <cellStyle name="Normal 4 2 3 3 2" xfId="94" xr:uid="{00000000-0005-0000-0000-0000A2000000}"/>
    <cellStyle name="Normal 4 2 3 3 2 2" xfId="233" xr:uid="{00000000-0005-0000-0000-0000A3000000}"/>
    <cellStyle name="Normal 4 2 3 3 3" xfId="234" xr:uid="{00000000-0005-0000-0000-0000A4000000}"/>
    <cellStyle name="Normal 4 2 3 4" xfId="95" xr:uid="{00000000-0005-0000-0000-0000A5000000}"/>
    <cellStyle name="Normal 4 2 3 4 2" xfId="235" xr:uid="{00000000-0005-0000-0000-0000A6000000}"/>
    <cellStyle name="Normal 4 2 3 5" xfId="236" xr:uid="{00000000-0005-0000-0000-0000A7000000}"/>
    <cellStyle name="Normal 4 2 4" xfId="96" xr:uid="{00000000-0005-0000-0000-0000A8000000}"/>
    <cellStyle name="Normal 4 2 4 2" xfId="97" xr:uid="{00000000-0005-0000-0000-0000A9000000}"/>
    <cellStyle name="Normal 4 2 4 2 2" xfId="237" xr:uid="{00000000-0005-0000-0000-0000AA000000}"/>
    <cellStyle name="Normal 4 2 4 3" xfId="98" xr:uid="{00000000-0005-0000-0000-0000AB000000}"/>
    <cellStyle name="Normal 4 2 4 3 2" xfId="238" xr:uid="{00000000-0005-0000-0000-0000AC000000}"/>
    <cellStyle name="Normal 4 2 4 4" xfId="239" xr:uid="{00000000-0005-0000-0000-0000AD000000}"/>
    <cellStyle name="Normal 4 2 5" xfId="99" xr:uid="{00000000-0005-0000-0000-0000AE000000}"/>
    <cellStyle name="Normal 4 2 5 2" xfId="100" xr:uid="{00000000-0005-0000-0000-0000AF000000}"/>
    <cellStyle name="Normal 4 2 5 2 2" xfId="240" xr:uid="{00000000-0005-0000-0000-0000B0000000}"/>
    <cellStyle name="Normal 4 2 5 3" xfId="241" xr:uid="{00000000-0005-0000-0000-0000B1000000}"/>
    <cellStyle name="Normal 4 2 6" xfId="101" xr:uid="{00000000-0005-0000-0000-0000B2000000}"/>
    <cellStyle name="Normal 4 2 6 2" xfId="242" xr:uid="{00000000-0005-0000-0000-0000B3000000}"/>
    <cellStyle name="Normal 4 2 7" xfId="157" xr:uid="{00000000-0005-0000-0000-0000B4000000}"/>
    <cellStyle name="Normal 4 2 8" xfId="165" xr:uid="{00000000-0005-0000-0000-0000B5000000}"/>
    <cellStyle name="Normal 4 3" xfId="102" xr:uid="{00000000-0005-0000-0000-0000B6000000}"/>
    <cellStyle name="Normal 4 3 2" xfId="103" xr:uid="{00000000-0005-0000-0000-0000B7000000}"/>
    <cellStyle name="Normal 4 3 2 2" xfId="104" xr:uid="{00000000-0005-0000-0000-0000B8000000}"/>
    <cellStyle name="Normal 4 3 2 2 2" xfId="243" xr:uid="{00000000-0005-0000-0000-0000B9000000}"/>
    <cellStyle name="Normal 4 3 2 3" xfId="105" xr:uid="{00000000-0005-0000-0000-0000BA000000}"/>
    <cellStyle name="Normal 4 3 2 3 2" xfId="244" xr:uid="{00000000-0005-0000-0000-0000BB000000}"/>
    <cellStyle name="Normal 4 3 2 4" xfId="245" xr:uid="{00000000-0005-0000-0000-0000BC000000}"/>
    <cellStyle name="Normal 4 3 3" xfId="106" xr:uid="{00000000-0005-0000-0000-0000BD000000}"/>
    <cellStyle name="Normal 4 3 3 2" xfId="107" xr:uid="{00000000-0005-0000-0000-0000BE000000}"/>
    <cellStyle name="Normal 4 3 3 2 2" xfId="246" xr:uid="{00000000-0005-0000-0000-0000BF000000}"/>
    <cellStyle name="Normal 4 3 3 3" xfId="247" xr:uid="{00000000-0005-0000-0000-0000C0000000}"/>
    <cellStyle name="Normal 4 3 4" xfId="108" xr:uid="{00000000-0005-0000-0000-0000C1000000}"/>
    <cellStyle name="Normal 4 3 4 2" xfId="248" xr:uid="{00000000-0005-0000-0000-0000C2000000}"/>
    <cellStyle name="Normal 4 3 5" xfId="249" xr:uid="{00000000-0005-0000-0000-0000C3000000}"/>
    <cellStyle name="Normal 4 4" xfId="109" xr:uid="{00000000-0005-0000-0000-0000C4000000}"/>
    <cellStyle name="Normal 4 4 2" xfId="110" xr:uid="{00000000-0005-0000-0000-0000C5000000}"/>
    <cellStyle name="Normal 4 4 2 2" xfId="111" xr:uid="{00000000-0005-0000-0000-0000C6000000}"/>
    <cellStyle name="Normal 4 4 2 2 2" xfId="250" xr:uid="{00000000-0005-0000-0000-0000C7000000}"/>
    <cellStyle name="Normal 4 4 2 3" xfId="112" xr:uid="{00000000-0005-0000-0000-0000C8000000}"/>
    <cellStyle name="Normal 4 4 2 3 2" xfId="251" xr:uid="{00000000-0005-0000-0000-0000C9000000}"/>
    <cellStyle name="Normal 4 4 2 4" xfId="252" xr:uid="{00000000-0005-0000-0000-0000CA000000}"/>
    <cellStyle name="Normal 4 4 3" xfId="113" xr:uid="{00000000-0005-0000-0000-0000CB000000}"/>
    <cellStyle name="Normal 4 4 3 2" xfId="114" xr:uid="{00000000-0005-0000-0000-0000CC000000}"/>
    <cellStyle name="Normal 4 4 3 2 2" xfId="253" xr:uid="{00000000-0005-0000-0000-0000CD000000}"/>
    <cellStyle name="Normal 4 4 3 3" xfId="254" xr:uid="{00000000-0005-0000-0000-0000CE000000}"/>
    <cellStyle name="Normal 4 4 4" xfId="115" xr:uid="{00000000-0005-0000-0000-0000CF000000}"/>
    <cellStyle name="Normal 4 4 4 2" xfId="255" xr:uid="{00000000-0005-0000-0000-0000D0000000}"/>
    <cellStyle name="Normal 4 4 5" xfId="256" xr:uid="{00000000-0005-0000-0000-0000D1000000}"/>
    <cellStyle name="Normal 4 5" xfId="3" xr:uid="{00000000-0005-0000-0000-0000D2000000}"/>
    <cellStyle name="Normal 4 5 2" xfId="116" xr:uid="{00000000-0005-0000-0000-0000D3000000}"/>
    <cellStyle name="Normal 4 5 2 2" xfId="117" xr:uid="{00000000-0005-0000-0000-0000D4000000}"/>
    <cellStyle name="Normal 4 5 2 2 2" xfId="257" xr:uid="{00000000-0005-0000-0000-0000D5000000}"/>
    <cellStyle name="Normal 4 5 2 3" xfId="118" xr:uid="{00000000-0005-0000-0000-0000D6000000}"/>
    <cellStyle name="Normal 4 5 2 3 2" xfId="258" xr:uid="{00000000-0005-0000-0000-0000D7000000}"/>
    <cellStyle name="Normal 4 5 2 4" xfId="259" xr:uid="{00000000-0005-0000-0000-0000D8000000}"/>
    <cellStyle name="Normal 4 5 3" xfId="119" xr:uid="{00000000-0005-0000-0000-0000D9000000}"/>
    <cellStyle name="Normal 4 5 3 2" xfId="120" xr:uid="{00000000-0005-0000-0000-0000DA000000}"/>
    <cellStyle name="Normal 4 5 3 2 2" xfId="260" xr:uid="{00000000-0005-0000-0000-0000DB000000}"/>
    <cellStyle name="Normal 4 5 3 3" xfId="261" xr:uid="{00000000-0005-0000-0000-0000DC000000}"/>
    <cellStyle name="Normal 4 5 4" xfId="121" xr:uid="{00000000-0005-0000-0000-0000DD000000}"/>
    <cellStyle name="Normal 4 5 4 2" xfId="262" xr:uid="{00000000-0005-0000-0000-0000DE000000}"/>
    <cellStyle name="Normal 4 5 5" xfId="160" xr:uid="{00000000-0005-0000-0000-0000DF000000}"/>
    <cellStyle name="Normal 4 5 6" xfId="263" xr:uid="{00000000-0005-0000-0000-0000E0000000}"/>
    <cellStyle name="Normal 4 6" xfId="122" xr:uid="{00000000-0005-0000-0000-0000E1000000}"/>
    <cellStyle name="Normal 4 6 2" xfId="123" xr:uid="{00000000-0005-0000-0000-0000E2000000}"/>
    <cellStyle name="Normal 4 6 2 2" xfId="124" xr:uid="{00000000-0005-0000-0000-0000E3000000}"/>
    <cellStyle name="Normal 4 6 2 2 2" xfId="264" xr:uid="{00000000-0005-0000-0000-0000E4000000}"/>
    <cellStyle name="Normal 4 6 2 3" xfId="125" xr:uid="{00000000-0005-0000-0000-0000E5000000}"/>
    <cellStyle name="Normal 4 6 2 3 2" xfId="265" xr:uid="{00000000-0005-0000-0000-0000E6000000}"/>
    <cellStyle name="Normal 4 6 2 4" xfId="266" xr:uid="{00000000-0005-0000-0000-0000E7000000}"/>
    <cellStyle name="Normal 4 6 3" xfId="126" xr:uid="{00000000-0005-0000-0000-0000E8000000}"/>
    <cellStyle name="Normal 4 6 3 2" xfId="127" xr:uid="{00000000-0005-0000-0000-0000E9000000}"/>
    <cellStyle name="Normal 4 6 3 2 2" xfId="267" xr:uid="{00000000-0005-0000-0000-0000EA000000}"/>
    <cellStyle name="Normal 4 6 3 3" xfId="268" xr:uid="{00000000-0005-0000-0000-0000EB000000}"/>
    <cellStyle name="Normal 4 6 4" xfId="128" xr:uid="{00000000-0005-0000-0000-0000EC000000}"/>
    <cellStyle name="Normal 4 6 4 2" xfId="269" xr:uid="{00000000-0005-0000-0000-0000ED000000}"/>
    <cellStyle name="Normal 4 6 5" xfId="270" xr:uid="{00000000-0005-0000-0000-0000EE000000}"/>
    <cellStyle name="Normal 4 7" xfId="129" xr:uid="{00000000-0005-0000-0000-0000EF000000}"/>
    <cellStyle name="Normal 4 7 2" xfId="130" xr:uid="{00000000-0005-0000-0000-0000F0000000}"/>
    <cellStyle name="Normal 4 7 2 2" xfId="131" xr:uid="{00000000-0005-0000-0000-0000F1000000}"/>
    <cellStyle name="Normal 4 7 2 2 2" xfId="271" xr:uid="{00000000-0005-0000-0000-0000F2000000}"/>
    <cellStyle name="Normal 4 7 2 3" xfId="132" xr:uid="{00000000-0005-0000-0000-0000F3000000}"/>
    <cellStyle name="Normal 4 7 2 3 2" xfId="272" xr:uid="{00000000-0005-0000-0000-0000F4000000}"/>
    <cellStyle name="Normal 4 7 2 4" xfId="273" xr:uid="{00000000-0005-0000-0000-0000F5000000}"/>
    <cellStyle name="Normal 4 7 3" xfId="7" xr:uid="{00000000-0005-0000-0000-0000F6000000}"/>
    <cellStyle name="Normal 4 7 3 2" xfId="133" xr:uid="{00000000-0005-0000-0000-0000F7000000}"/>
    <cellStyle name="Normal 4 7 3 2 2" xfId="274" xr:uid="{00000000-0005-0000-0000-0000F8000000}"/>
    <cellStyle name="Normal 4 7 3 3" xfId="164" xr:uid="{00000000-0005-0000-0000-0000F9000000}"/>
    <cellStyle name="Normal 4 7 4" xfId="134" xr:uid="{00000000-0005-0000-0000-0000FA000000}"/>
    <cellStyle name="Normal 4 7 4 2" xfId="275" xr:uid="{00000000-0005-0000-0000-0000FB000000}"/>
    <cellStyle name="Normal 4 7 5" xfId="276" xr:uid="{00000000-0005-0000-0000-0000FC000000}"/>
    <cellStyle name="Normal 4 8" xfId="5" xr:uid="{00000000-0005-0000-0000-0000FD000000}"/>
    <cellStyle name="Normal 4 8 2" xfId="135" xr:uid="{00000000-0005-0000-0000-0000FE000000}"/>
    <cellStyle name="Normal 4 8 2 2" xfId="136" xr:uid="{00000000-0005-0000-0000-0000FF000000}"/>
    <cellStyle name="Normal 4 8 2 2 2" xfId="156" xr:uid="{00000000-0005-0000-0000-000000010000}"/>
    <cellStyle name="Normal 4 8 2 2 2 2" xfId="163" xr:uid="{00000000-0005-0000-0000-000001010000}"/>
    <cellStyle name="Normal 4 8 2 3" xfId="277" xr:uid="{00000000-0005-0000-0000-000002010000}"/>
    <cellStyle name="Normal 4 8 3" xfId="137" xr:uid="{00000000-0005-0000-0000-000003010000}"/>
    <cellStyle name="Normal 4 8 3 2" xfId="278" xr:uid="{00000000-0005-0000-0000-000004010000}"/>
    <cellStyle name="Normal 4 8 4" xfId="161" xr:uid="{00000000-0005-0000-0000-000005010000}"/>
    <cellStyle name="Normal 4 8 5" xfId="279" xr:uid="{00000000-0005-0000-0000-000006010000}"/>
    <cellStyle name="Normal 4 9" xfId="138" xr:uid="{00000000-0005-0000-0000-000007010000}"/>
    <cellStyle name="Normal 4 9 2" xfId="139" xr:uid="{00000000-0005-0000-0000-000008010000}"/>
    <cellStyle name="Normal 4 9 2 2" xfId="280" xr:uid="{00000000-0005-0000-0000-000009010000}"/>
    <cellStyle name="Normal 4 9 3" xfId="140" xr:uid="{00000000-0005-0000-0000-00000A010000}"/>
    <cellStyle name="Normal 4 9 3 2" xfId="281" xr:uid="{00000000-0005-0000-0000-00000B010000}"/>
    <cellStyle name="Normal 4 9 4" xfId="282" xr:uid="{00000000-0005-0000-0000-00000C010000}"/>
    <cellStyle name="Normal 5" xfId="141" xr:uid="{00000000-0005-0000-0000-00000D010000}"/>
    <cellStyle name="Normal 5 2" xfId="142" xr:uid="{00000000-0005-0000-0000-00000E010000}"/>
    <cellStyle name="Normal 5 3" xfId="143" xr:uid="{00000000-0005-0000-0000-00000F010000}"/>
    <cellStyle name="Normal 5 4" xfId="144" xr:uid="{00000000-0005-0000-0000-000010010000}"/>
    <cellStyle name="Normal 5 4 2" xfId="145" xr:uid="{00000000-0005-0000-0000-000011010000}"/>
    <cellStyle name="Normal 5 4 3" xfId="146" xr:uid="{00000000-0005-0000-0000-000012010000}"/>
    <cellStyle name="Normal 5 4 4" xfId="147" xr:uid="{00000000-0005-0000-0000-000013010000}"/>
    <cellStyle name="Normal 6" xfId="148" xr:uid="{00000000-0005-0000-0000-000014010000}"/>
    <cellStyle name="Normal 6 2" xfId="149" xr:uid="{00000000-0005-0000-0000-000015010000}"/>
    <cellStyle name="Normal 6 2 2" xfId="150" xr:uid="{00000000-0005-0000-0000-000016010000}"/>
    <cellStyle name="Normal 6 2 2 2" xfId="283" xr:uid="{00000000-0005-0000-0000-000017010000}"/>
    <cellStyle name="Normal 6 2 3" xfId="151" xr:uid="{00000000-0005-0000-0000-000018010000}"/>
    <cellStyle name="Normal 6 2 3 2" xfId="284" xr:uid="{00000000-0005-0000-0000-000019010000}"/>
    <cellStyle name="Normal 6 2 4" xfId="285" xr:uid="{00000000-0005-0000-0000-00001A010000}"/>
    <cellStyle name="Normal 6 3" xfId="152" xr:uid="{00000000-0005-0000-0000-00001B010000}"/>
    <cellStyle name="Normal 6 3 2" xfId="153" xr:uid="{00000000-0005-0000-0000-00001C010000}"/>
    <cellStyle name="Normal 6 3 2 2" xfId="286" xr:uid="{00000000-0005-0000-0000-00001D010000}"/>
    <cellStyle name="Normal 6 3 3" xfId="287" xr:uid="{00000000-0005-0000-0000-00001E010000}"/>
    <cellStyle name="Normal 6 4" xfId="154" xr:uid="{00000000-0005-0000-0000-00001F010000}"/>
    <cellStyle name="Normal 6 4 2" xfId="288" xr:uid="{00000000-0005-0000-0000-000020010000}"/>
    <cellStyle name="Normal 6 5" xfId="289" xr:uid="{00000000-0005-0000-0000-00002101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190499</xdr:colOff>
      <xdr:row>3</xdr:row>
      <xdr:rowOff>85726</xdr:rowOff>
    </xdr:from>
    <xdr:to>
      <xdr:col>5</xdr:col>
      <xdr:colOff>466724</xdr:colOff>
      <xdr:row>4</xdr:row>
      <xdr:rowOff>161926</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981574" y="695326"/>
          <a:ext cx="276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B</a:t>
          </a:r>
        </a:p>
      </xdr:txBody>
    </xdr:sp>
    <xdr:clientData/>
  </xdr:twoCellAnchor>
  <xdr:twoCellAnchor>
    <xdr:from>
      <xdr:col>6</xdr:col>
      <xdr:colOff>238124</xdr:colOff>
      <xdr:row>3</xdr:row>
      <xdr:rowOff>76201</xdr:rowOff>
    </xdr:from>
    <xdr:to>
      <xdr:col>6</xdr:col>
      <xdr:colOff>514349</xdr:colOff>
      <xdr:row>4</xdr:row>
      <xdr:rowOff>152401</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5734049" y="685801"/>
          <a:ext cx="276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C</a:t>
          </a:r>
        </a:p>
      </xdr:txBody>
    </xdr:sp>
    <xdr:clientData/>
  </xdr:twoCellAnchor>
  <xdr:twoCellAnchor>
    <xdr:from>
      <xdr:col>7</xdr:col>
      <xdr:colOff>38099</xdr:colOff>
      <xdr:row>3</xdr:row>
      <xdr:rowOff>76201</xdr:rowOff>
    </xdr:from>
    <xdr:to>
      <xdr:col>7</xdr:col>
      <xdr:colOff>314324</xdr:colOff>
      <xdr:row>4</xdr:row>
      <xdr:rowOff>152401</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6305549" y="685801"/>
          <a:ext cx="276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D</a:t>
          </a:r>
        </a:p>
      </xdr:txBody>
    </xdr:sp>
    <xdr:clientData/>
  </xdr:twoCellAnchor>
  <xdr:twoCellAnchor>
    <xdr:from>
      <xdr:col>0</xdr:col>
      <xdr:colOff>733424</xdr:colOff>
      <xdr:row>25</xdr:row>
      <xdr:rowOff>104776</xdr:rowOff>
    </xdr:from>
    <xdr:to>
      <xdr:col>0</xdr:col>
      <xdr:colOff>1009649</xdr:colOff>
      <xdr:row>25</xdr:row>
      <xdr:rowOff>361951</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733424" y="4543426"/>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a:t>
          </a:r>
        </a:p>
      </xdr:txBody>
    </xdr:sp>
    <xdr:clientData/>
  </xdr:twoCellAnchor>
  <xdr:twoCellAnchor>
    <xdr:from>
      <xdr:col>0</xdr:col>
      <xdr:colOff>676274</xdr:colOff>
      <xdr:row>28</xdr:row>
      <xdr:rowOff>142876</xdr:rowOff>
    </xdr:from>
    <xdr:to>
      <xdr:col>0</xdr:col>
      <xdr:colOff>952499</xdr:colOff>
      <xdr:row>29</xdr:row>
      <xdr:rowOff>219076</xdr:rowOff>
    </xdr:to>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676274" y="5162551"/>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C</a:t>
          </a:r>
        </a:p>
      </xdr:txBody>
    </xdr:sp>
    <xdr:clientData/>
  </xdr:twoCellAnchor>
  <xdr:twoCellAnchor>
    <xdr:from>
      <xdr:col>0</xdr:col>
      <xdr:colOff>600074</xdr:colOff>
      <xdr:row>30</xdr:row>
      <xdr:rowOff>114301</xdr:rowOff>
    </xdr:from>
    <xdr:to>
      <xdr:col>0</xdr:col>
      <xdr:colOff>876299</xdr:colOff>
      <xdr:row>31</xdr:row>
      <xdr:rowOff>190501</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600074" y="5829301"/>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D</a:t>
          </a:r>
        </a:p>
      </xdr:txBody>
    </xdr:sp>
    <xdr:clientData/>
  </xdr:twoCellAnchor>
  <xdr:twoCellAnchor>
    <xdr:from>
      <xdr:col>3</xdr:col>
      <xdr:colOff>47624</xdr:colOff>
      <xdr:row>3</xdr:row>
      <xdr:rowOff>66676</xdr:rowOff>
    </xdr:from>
    <xdr:to>
      <xdr:col>3</xdr:col>
      <xdr:colOff>323849</xdr:colOff>
      <xdr:row>4</xdr:row>
      <xdr:rowOff>142876</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448049" y="666751"/>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a:t>
          </a:r>
        </a:p>
      </xdr:txBody>
    </xdr:sp>
    <xdr:clientData/>
  </xdr:twoCellAnchor>
  <xdr:twoCellAnchor>
    <xdr:from>
      <xdr:col>0</xdr:col>
      <xdr:colOff>695324</xdr:colOff>
      <xdr:row>26</xdr:row>
      <xdr:rowOff>104776</xdr:rowOff>
    </xdr:from>
    <xdr:to>
      <xdr:col>0</xdr:col>
      <xdr:colOff>971549</xdr:colOff>
      <xdr:row>27</xdr:row>
      <xdr:rowOff>180976</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695324" y="5067301"/>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54"/>
  <sheetViews>
    <sheetView view="pageLayout" zoomScaleNormal="100" workbookViewId="0">
      <selection activeCell="E55" sqref="E55"/>
    </sheetView>
  </sheetViews>
  <sheetFormatPr defaultColWidth="9.1796875" defaultRowHeight="14" x14ac:dyDescent="0.3"/>
  <cols>
    <col min="1" max="1" width="24" style="172" customWidth="1"/>
    <col min="2" max="2" width="16.1796875" style="172" customWidth="1"/>
    <col min="3" max="3" width="8.26953125" style="172" customWidth="1"/>
    <col min="4" max="4" width="14.54296875" style="172" bestFit="1" customWidth="1"/>
    <col min="5" max="8" width="12.453125" style="172" bestFit="1" customWidth="1"/>
    <col min="9" max="16384" width="9.1796875" style="172"/>
  </cols>
  <sheetData>
    <row r="1" spans="1:8" ht="15.5" x14ac:dyDescent="0.35">
      <c r="A1" s="317" t="s">
        <v>24</v>
      </c>
      <c r="B1" s="318"/>
      <c r="C1" s="318"/>
      <c r="D1" s="318"/>
      <c r="E1" s="318"/>
      <c r="F1" s="318"/>
      <c r="G1" s="318"/>
      <c r="H1" s="319"/>
    </row>
    <row r="2" spans="1:8" ht="15.75" customHeight="1" x14ac:dyDescent="0.35">
      <c r="A2" s="320" t="s">
        <v>25</v>
      </c>
      <c r="B2" s="321"/>
      <c r="C2" s="321"/>
      <c r="D2" s="321"/>
      <c r="E2" s="321"/>
      <c r="F2" s="321"/>
      <c r="G2" s="321"/>
      <c r="H2" s="322"/>
    </row>
    <row r="3" spans="1:8" ht="16" thickBot="1" x14ac:dyDescent="0.4">
      <c r="A3" s="323" t="s">
        <v>68</v>
      </c>
      <c r="B3" s="324"/>
      <c r="C3" s="324"/>
      <c r="D3" s="324"/>
      <c r="E3" s="324"/>
      <c r="F3" s="324"/>
      <c r="G3" s="324"/>
      <c r="H3" s="325"/>
    </row>
    <row r="4" spans="1:8" ht="14.5" thickBot="1" x14ac:dyDescent="0.35">
      <c r="A4" s="173"/>
      <c r="B4" s="174"/>
      <c r="C4" s="174"/>
      <c r="D4" s="175"/>
      <c r="E4" s="176" t="s">
        <v>61</v>
      </c>
      <c r="F4" s="177" t="s">
        <v>62</v>
      </c>
      <c r="G4" s="178" t="s">
        <v>70</v>
      </c>
      <c r="H4" s="179" t="s">
        <v>63</v>
      </c>
    </row>
    <row r="5" spans="1:8" s="186" customFormat="1" ht="24.75" customHeight="1" x14ac:dyDescent="0.25">
      <c r="A5" s="180" t="s">
        <v>0</v>
      </c>
      <c r="B5" s="181" t="s">
        <v>1</v>
      </c>
      <c r="C5" s="181" t="s">
        <v>2</v>
      </c>
      <c r="D5" s="181" t="s">
        <v>4</v>
      </c>
      <c r="E5" s="182" t="s">
        <v>8</v>
      </c>
      <c r="F5" s="183" t="s">
        <v>8</v>
      </c>
      <c r="G5" s="184" t="s">
        <v>8</v>
      </c>
      <c r="H5" s="185" t="s">
        <v>8</v>
      </c>
    </row>
    <row r="6" spans="1:8" x14ac:dyDescent="0.3">
      <c r="A6" s="187" t="s">
        <v>9</v>
      </c>
      <c r="B6" s="188"/>
      <c r="C6" s="189"/>
      <c r="D6" s="189"/>
      <c r="E6" s="190"/>
      <c r="F6" s="191"/>
      <c r="G6" s="192"/>
      <c r="H6" s="193"/>
    </row>
    <row r="7" spans="1:8" s="201" customFormat="1" ht="11.5" x14ac:dyDescent="0.25">
      <c r="A7" s="194" t="s">
        <v>27</v>
      </c>
      <c r="B7" s="195" t="s">
        <v>28</v>
      </c>
      <c r="C7" s="196" t="s">
        <v>29</v>
      </c>
      <c r="D7" s="196" t="s">
        <v>14</v>
      </c>
      <c r="E7" s="197">
        <f>'2018-19'!J7</f>
        <v>0</v>
      </c>
      <c r="F7" s="198">
        <f>'2019-20'!J7</f>
        <v>0</v>
      </c>
      <c r="G7" s="199">
        <f>'2020-21'!J7</f>
        <v>0</v>
      </c>
      <c r="H7" s="200">
        <f>SUM(E7:G7)</f>
        <v>0</v>
      </c>
    </row>
    <row r="8" spans="1:8" s="201" customFormat="1" ht="11.5" x14ac:dyDescent="0.25">
      <c r="A8" s="194" t="s">
        <v>27</v>
      </c>
      <c r="B8" s="195" t="s">
        <v>28</v>
      </c>
      <c r="C8" s="196" t="s">
        <v>29</v>
      </c>
      <c r="D8" s="196" t="s">
        <v>14</v>
      </c>
      <c r="E8" s="197">
        <f>'2018-19'!J8</f>
        <v>0</v>
      </c>
      <c r="F8" s="198">
        <f>'2019-20'!J8</f>
        <v>0</v>
      </c>
      <c r="G8" s="199">
        <f>'2020-21'!J8</f>
        <v>0</v>
      </c>
      <c r="H8" s="200">
        <f t="shared" ref="H8:H16" si="0">SUM(E8:G8)</f>
        <v>0</v>
      </c>
    </row>
    <row r="9" spans="1:8" s="201" customFormat="1" ht="11.5" x14ac:dyDescent="0.25">
      <c r="A9" s="194" t="s">
        <v>27</v>
      </c>
      <c r="B9" s="195" t="s">
        <v>28</v>
      </c>
      <c r="C9" s="196" t="s">
        <v>29</v>
      </c>
      <c r="D9" s="196" t="s">
        <v>14</v>
      </c>
      <c r="E9" s="197">
        <f>'2018-19'!J9</f>
        <v>0</v>
      </c>
      <c r="F9" s="198">
        <f>'2019-20'!J9</f>
        <v>0</v>
      </c>
      <c r="G9" s="199">
        <f>'2020-21'!J9</f>
        <v>0</v>
      </c>
      <c r="H9" s="200">
        <f t="shared" si="0"/>
        <v>0</v>
      </c>
    </row>
    <row r="10" spans="1:8" s="201" customFormat="1" ht="11.5" x14ac:dyDescent="0.25">
      <c r="A10" s="194" t="s">
        <v>27</v>
      </c>
      <c r="B10" s="195" t="s">
        <v>28</v>
      </c>
      <c r="C10" s="196" t="s">
        <v>29</v>
      </c>
      <c r="D10" s="196" t="s">
        <v>14</v>
      </c>
      <c r="E10" s="197">
        <f>'2018-19'!J10</f>
        <v>0</v>
      </c>
      <c r="F10" s="198">
        <f>'2019-20'!J10</f>
        <v>0</v>
      </c>
      <c r="G10" s="199">
        <f>'2020-21'!J10</f>
        <v>0</v>
      </c>
      <c r="H10" s="200">
        <f t="shared" si="0"/>
        <v>0</v>
      </c>
    </row>
    <row r="11" spans="1:8" s="201" customFormat="1" ht="11.5" x14ac:dyDescent="0.25">
      <c r="A11" s="194" t="s">
        <v>27</v>
      </c>
      <c r="B11" s="195" t="s">
        <v>28</v>
      </c>
      <c r="C11" s="196" t="s">
        <v>29</v>
      </c>
      <c r="D11" s="196" t="s">
        <v>14</v>
      </c>
      <c r="E11" s="197">
        <f>'2018-19'!J11</f>
        <v>0</v>
      </c>
      <c r="F11" s="198">
        <f>'2019-20'!J11</f>
        <v>0</v>
      </c>
      <c r="G11" s="199">
        <f>'2020-21'!J11</f>
        <v>0</v>
      </c>
      <c r="H11" s="200">
        <f t="shared" si="0"/>
        <v>0</v>
      </c>
    </row>
    <row r="12" spans="1:8" s="201" customFormat="1" ht="11.5" x14ac:dyDescent="0.25">
      <c r="A12" s="194" t="s">
        <v>27</v>
      </c>
      <c r="B12" s="195" t="s">
        <v>28</v>
      </c>
      <c r="C12" s="196" t="s">
        <v>29</v>
      </c>
      <c r="D12" s="196" t="s">
        <v>14</v>
      </c>
      <c r="E12" s="197">
        <f>'2018-19'!J12</f>
        <v>0</v>
      </c>
      <c r="F12" s="198">
        <f>'2019-20'!J12</f>
        <v>0</v>
      </c>
      <c r="G12" s="199">
        <f>'2020-21'!J12</f>
        <v>0</v>
      </c>
      <c r="H12" s="200">
        <f t="shared" si="0"/>
        <v>0</v>
      </c>
    </row>
    <row r="13" spans="1:8" s="201" customFormat="1" ht="11.5" x14ac:dyDescent="0.25">
      <c r="A13" s="194" t="s">
        <v>27</v>
      </c>
      <c r="B13" s="195" t="s">
        <v>28</v>
      </c>
      <c r="C13" s="196" t="s">
        <v>29</v>
      </c>
      <c r="D13" s="196" t="s">
        <v>14</v>
      </c>
      <c r="E13" s="197">
        <f>'2018-19'!J13</f>
        <v>0</v>
      </c>
      <c r="F13" s="198">
        <f>'2019-20'!J13</f>
        <v>0</v>
      </c>
      <c r="G13" s="199">
        <f>'2020-21'!J13</f>
        <v>0</v>
      </c>
      <c r="H13" s="200">
        <f t="shared" si="0"/>
        <v>0</v>
      </c>
    </row>
    <row r="14" spans="1:8" s="201" customFormat="1" ht="11.5" x14ac:dyDescent="0.25">
      <c r="A14" s="194" t="s">
        <v>27</v>
      </c>
      <c r="B14" s="195" t="s">
        <v>28</v>
      </c>
      <c r="C14" s="196" t="s">
        <v>29</v>
      </c>
      <c r="D14" s="196" t="s">
        <v>14</v>
      </c>
      <c r="E14" s="197">
        <f>'2018-19'!J14</f>
        <v>0</v>
      </c>
      <c r="F14" s="198">
        <f>'2019-20'!J14</f>
        <v>0</v>
      </c>
      <c r="G14" s="199">
        <f>'2020-21'!J14</f>
        <v>0</v>
      </c>
      <c r="H14" s="200">
        <f t="shared" si="0"/>
        <v>0</v>
      </c>
    </row>
    <row r="15" spans="1:8" s="201" customFormat="1" ht="11.5" x14ac:dyDescent="0.25">
      <c r="A15" s="194" t="s">
        <v>27</v>
      </c>
      <c r="B15" s="195" t="s">
        <v>28</v>
      </c>
      <c r="C15" s="196" t="s">
        <v>29</v>
      </c>
      <c r="D15" s="196" t="s">
        <v>14</v>
      </c>
      <c r="E15" s="197">
        <f>'2018-19'!J15</f>
        <v>0</v>
      </c>
      <c r="F15" s="198">
        <f>'2019-20'!J15</f>
        <v>0</v>
      </c>
      <c r="G15" s="199">
        <f>'2020-21'!J15</f>
        <v>0</v>
      </c>
      <c r="H15" s="200">
        <f t="shared" si="0"/>
        <v>0</v>
      </c>
    </row>
    <row r="16" spans="1:8" s="201" customFormat="1" ht="11.5" x14ac:dyDescent="0.25">
      <c r="A16" s="194" t="s">
        <v>27</v>
      </c>
      <c r="B16" s="195" t="s">
        <v>28</v>
      </c>
      <c r="C16" s="196" t="s">
        <v>29</v>
      </c>
      <c r="D16" s="196" t="s">
        <v>14</v>
      </c>
      <c r="E16" s="197">
        <f>'2018-19'!J16</f>
        <v>0</v>
      </c>
      <c r="F16" s="198">
        <f>'2019-20'!J16</f>
        <v>0</v>
      </c>
      <c r="G16" s="199">
        <f>'2020-21'!J16</f>
        <v>0</v>
      </c>
      <c r="H16" s="200">
        <f t="shared" si="0"/>
        <v>0</v>
      </c>
    </row>
    <row r="17" spans="1:11" x14ac:dyDescent="0.3">
      <c r="A17" s="202"/>
      <c r="B17" s="203"/>
      <c r="C17" s="204"/>
      <c r="D17" s="205"/>
      <c r="E17" s="207">
        <f>SUM(E7:E16)</f>
        <v>0</v>
      </c>
      <c r="F17" s="208">
        <f>SUM(F7:F16)</f>
        <v>0</v>
      </c>
      <c r="G17" s="209">
        <f>SUM(G7:G16)</f>
        <v>0</v>
      </c>
      <c r="H17" s="210">
        <f>SUM(E17:G17)</f>
        <v>0</v>
      </c>
    </row>
    <row r="18" spans="1:11" x14ac:dyDescent="0.3">
      <c r="A18" s="211" t="s">
        <v>11</v>
      </c>
      <c r="B18" s="212"/>
      <c r="C18" s="203"/>
      <c r="D18" s="213"/>
      <c r="E18" s="214"/>
      <c r="F18" s="215"/>
      <c r="G18" s="216"/>
      <c r="H18" s="217"/>
    </row>
    <row r="19" spans="1:11" x14ac:dyDescent="0.3">
      <c r="A19" s="194" t="s">
        <v>27</v>
      </c>
      <c r="B19" s="195" t="s">
        <v>12</v>
      </c>
      <c r="C19" s="196" t="s">
        <v>12</v>
      </c>
      <c r="D19" s="196" t="s">
        <v>14</v>
      </c>
      <c r="E19" s="197">
        <f>'2018-19'!J20</f>
        <v>0</v>
      </c>
      <c r="F19" s="198">
        <f>'2019-20'!J19</f>
        <v>0</v>
      </c>
      <c r="G19" s="199">
        <f>'2020-21'!J19</f>
        <v>0</v>
      </c>
      <c r="H19" s="200">
        <f t="shared" ref="H19:H20" si="1">SUM(E19:G19)</f>
        <v>0</v>
      </c>
    </row>
    <row r="20" spans="1:11" x14ac:dyDescent="0.3">
      <c r="A20" s="194" t="s">
        <v>27</v>
      </c>
      <c r="B20" s="195" t="s">
        <v>12</v>
      </c>
      <c r="C20" s="196" t="s">
        <v>12</v>
      </c>
      <c r="D20" s="196" t="s">
        <v>14</v>
      </c>
      <c r="E20" s="197">
        <f>'2018-19'!J21</f>
        <v>0</v>
      </c>
      <c r="F20" s="198">
        <f>'2019-20'!J20</f>
        <v>0</v>
      </c>
      <c r="G20" s="199">
        <f>'2020-21'!J20</f>
        <v>0</v>
      </c>
      <c r="H20" s="200">
        <f t="shared" si="1"/>
        <v>0</v>
      </c>
    </row>
    <row r="21" spans="1:11" x14ac:dyDescent="0.3">
      <c r="A21" s="218"/>
      <c r="B21" s="219"/>
      <c r="C21" s="219"/>
      <c r="D21" s="220"/>
      <c r="E21" s="221">
        <f>SUM(E19:E20)</f>
        <v>0</v>
      </c>
      <c r="F21" s="222">
        <f>SUM(F19:F20)</f>
        <v>0</v>
      </c>
      <c r="G21" s="223">
        <f>SUM(G19:G20)</f>
        <v>0</v>
      </c>
      <c r="H21" s="224">
        <f>SUM(E21:G21)</f>
        <v>0</v>
      </c>
    </row>
    <row r="22" spans="1:11" x14ac:dyDescent="0.3">
      <c r="A22" s="225" t="s">
        <v>15</v>
      </c>
      <c r="B22" s="226" t="s">
        <v>12</v>
      </c>
      <c r="C22" s="226" t="s">
        <v>12</v>
      </c>
      <c r="D22" s="226"/>
      <c r="E22" s="227">
        <f>'2018-19'!J23</f>
        <v>0</v>
      </c>
      <c r="F22" s="228">
        <f>'2019-20'!J22</f>
        <v>0</v>
      </c>
      <c r="G22" s="229">
        <f>'2020-21'!J22</f>
        <v>0</v>
      </c>
      <c r="H22" s="230">
        <f>SUM(E22:G22)</f>
        <v>0</v>
      </c>
    </row>
    <row r="23" spans="1:11" x14ac:dyDescent="0.3">
      <c r="A23" s="231"/>
      <c r="B23" s="232"/>
      <c r="C23" s="233"/>
      <c r="D23" s="234"/>
      <c r="E23" s="235"/>
      <c r="F23" s="236"/>
      <c r="G23" s="237"/>
      <c r="H23" s="238"/>
    </row>
    <row r="24" spans="1:11" x14ac:dyDescent="0.3">
      <c r="A24" s="239" t="s">
        <v>16</v>
      </c>
      <c r="B24" s="240"/>
      <c r="C24" s="240"/>
      <c r="D24" s="241"/>
      <c r="E24" s="242">
        <f>E17+E21+E22</f>
        <v>0</v>
      </c>
      <c r="F24" s="243">
        <f>SUM(E24:E24)</f>
        <v>0</v>
      </c>
      <c r="G24" s="244">
        <f>SUM(E24:E24)</f>
        <v>0</v>
      </c>
      <c r="H24" s="245">
        <f>SUM(E24:F24)</f>
        <v>0</v>
      </c>
    </row>
    <row r="25" spans="1:11" x14ac:dyDescent="0.3">
      <c r="A25" s="218"/>
      <c r="B25" s="206"/>
      <c r="C25" s="206"/>
      <c r="D25" s="206"/>
      <c r="E25" s="246"/>
      <c r="F25" s="247"/>
      <c r="G25" s="248"/>
      <c r="H25" s="249"/>
    </row>
    <row r="26" spans="1:11" ht="16.5" customHeight="1" x14ac:dyDescent="0.3">
      <c r="A26" s="250" t="s">
        <v>17</v>
      </c>
      <c r="B26" s="251"/>
      <c r="C26" s="251"/>
      <c r="D26" s="251"/>
      <c r="E26" s="252"/>
      <c r="F26" s="253"/>
      <c r="G26" s="254"/>
      <c r="H26" s="255"/>
    </row>
    <row r="27" spans="1:11" x14ac:dyDescent="0.3">
      <c r="A27" s="256" t="s">
        <v>38</v>
      </c>
      <c r="B27" s="257"/>
      <c r="C27" s="257"/>
      <c r="D27" s="121"/>
      <c r="E27" s="258">
        <f>'2018-19'!J28</f>
        <v>0</v>
      </c>
      <c r="F27" s="258">
        <f>'2019-20'!J28</f>
        <v>0</v>
      </c>
      <c r="G27" s="258">
        <f>'2020-21'!J28</f>
        <v>0</v>
      </c>
      <c r="H27" s="259">
        <f>SUM(E27:G27)</f>
        <v>0</v>
      </c>
    </row>
    <row r="28" spans="1:11" x14ac:dyDescent="0.3">
      <c r="A28" s="256" t="s">
        <v>39</v>
      </c>
      <c r="B28" s="257"/>
      <c r="C28" s="257"/>
      <c r="D28" s="121"/>
      <c r="E28" s="258">
        <f>'2018-19'!J29</f>
        <v>0</v>
      </c>
      <c r="F28" s="258">
        <f>'2019-20'!J29</f>
        <v>0</v>
      </c>
      <c r="G28" s="258">
        <f>'2020-21'!J29</f>
        <v>0</v>
      </c>
      <c r="H28" s="259">
        <f t="shared" ref="H28:H44" si="2">SUM(E28:G28)</f>
        <v>0</v>
      </c>
    </row>
    <row r="29" spans="1:11" x14ac:dyDescent="0.3">
      <c r="A29" s="256" t="s">
        <v>40</v>
      </c>
      <c r="B29" s="257"/>
      <c r="C29" s="257"/>
      <c r="D29" s="121"/>
      <c r="E29" s="258">
        <f>'2018-19'!J30</f>
        <v>0</v>
      </c>
      <c r="F29" s="258">
        <f>'2019-20'!J30</f>
        <v>0</v>
      </c>
      <c r="G29" s="258">
        <f>'2020-21'!J30</f>
        <v>0</v>
      </c>
      <c r="H29" s="259">
        <f t="shared" si="2"/>
        <v>0</v>
      </c>
    </row>
    <row r="30" spans="1:11" x14ac:dyDescent="0.3">
      <c r="A30" s="256" t="s">
        <v>41</v>
      </c>
      <c r="B30" s="257"/>
      <c r="C30" s="257"/>
      <c r="D30" s="121"/>
      <c r="E30" s="258">
        <f>'2018-19'!J31</f>
        <v>0</v>
      </c>
      <c r="F30" s="258">
        <f>'2019-20'!J31</f>
        <v>0</v>
      </c>
      <c r="G30" s="258">
        <f>'2020-21'!J31</f>
        <v>0</v>
      </c>
      <c r="H30" s="259">
        <f t="shared" si="2"/>
        <v>0</v>
      </c>
    </row>
    <row r="31" spans="1:11" x14ac:dyDescent="0.3">
      <c r="A31" s="256" t="s">
        <v>42</v>
      </c>
      <c r="B31" s="257"/>
      <c r="C31" s="257"/>
      <c r="D31" s="121"/>
      <c r="E31" s="258">
        <f>'2018-19'!J32</f>
        <v>0</v>
      </c>
      <c r="F31" s="258">
        <f>'2019-20'!J32</f>
        <v>0</v>
      </c>
      <c r="G31" s="258">
        <f>'2020-21'!J32</f>
        <v>0</v>
      </c>
      <c r="H31" s="259">
        <f>SUM(E31:G31)</f>
        <v>0</v>
      </c>
      <c r="I31" s="206"/>
      <c r="J31" s="206"/>
      <c r="K31" s="206"/>
    </row>
    <row r="32" spans="1:11" s="1" customFormat="1" x14ac:dyDescent="0.3">
      <c r="A32" s="170" t="s">
        <v>57</v>
      </c>
      <c r="B32" s="120"/>
      <c r="C32" s="120"/>
      <c r="D32" s="121"/>
      <c r="E32" s="258">
        <f>'2018-19'!J33</f>
        <v>0</v>
      </c>
      <c r="F32" s="258">
        <f>'2019-20'!J33</f>
        <v>0</v>
      </c>
      <c r="G32" s="258">
        <f>'2020-21'!J33</f>
        <v>0</v>
      </c>
      <c r="H32" s="314">
        <f t="shared" ref="H32:H35" si="3">SUM(E32:G32)</f>
        <v>0</v>
      </c>
      <c r="I32" s="122"/>
      <c r="J32" s="313"/>
      <c r="K32" s="30"/>
    </row>
    <row r="33" spans="1:12" s="1" customFormat="1" x14ac:dyDescent="0.3">
      <c r="A33" s="170" t="s">
        <v>58</v>
      </c>
      <c r="B33" s="120"/>
      <c r="C33" s="120"/>
      <c r="D33" s="121"/>
      <c r="E33" s="258">
        <f>'2018-19'!J34</f>
        <v>0</v>
      </c>
      <c r="F33" s="258">
        <f>'2019-20'!J34</f>
        <v>0</v>
      </c>
      <c r="G33" s="258">
        <f>'2020-21'!J34</f>
        <v>0</v>
      </c>
      <c r="H33" s="314">
        <f t="shared" si="3"/>
        <v>0</v>
      </c>
      <c r="I33" s="122"/>
      <c r="J33" s="313"/>
      <c r="K33" s="30"/>
    </row>
    <row r="34" spans="1:12" s="1" customFormat="1" x14ac:dyDescent="0.3">
      <c r="A34" s="170" t="s">
        <v>59</v>
      </c>
      <c r="B34" s="120"/>
      <c r="C34" s="120"/>
      <c r="D34" s="121"/>
      <c r="E34" s="258">
        <f>'2018-19'!J35</f>
        <v>0</v>
      </c>
      <c r="F34" s="258">
        <f>'2019-20'!J35</f>
        <v>0</v>
      </c>
      <c r="G34" s="258">
        <f>'2020-21'!J35</f>
        <v>0</v>
      </c>
      <c r="H34" s="314">
        <f t="shared" si="3"/>
        <v>0</v>
      </c>
      <c r="I34" s="122"/>
      <c r="J34" s="313"/>
      <c r="K34" s="30"/>
    </row>
    <row r="35" spans="1:12" s="1" customFormat="1" x14ac:dyDescent="0.3">
      <c r="A35" s="170" t="s">
        <v>60</v>
      </c>
      <c r="B35" s="120"/>
      <c r="C35" s="120"/>
      <c r="D35" s="121"/>
      <c r="E35" s="258">
        <f>'2018-19'!J36</f>
        <v>0</v>
      </c>
      <c r="F35" s="258">
        <f>'2019-20'!J36</f>
        <v>0</v>
      </c>
      <c r="G35" s="258">
        <f>'2020-21'!J36</f>
        <v>0</v>
      </c>
      <c r="H35" s="314">
        <f t="shared" si="3"/>
        <v>0</v>
      </c>
      <c r="I35" s="122"/>
      <c r="J35" s="313"/>
      <c r="K35" s="30"/>
    </row>
    <row r="36" spans="1:12" x14ac:dyDescent="0.3">
      <c r="A36" s="256" t="s">
        <v>43</v>
      </c>
      <c r="B36" s="257"/>
      <c r="C36" s="257"/>
      <c r="D36" s="121"/>
      <c r="E36" s="258">
        <f>'2018-19'!J37</f>
        <v>0</v>
      </c>
      <c r="F36" s="258">
        <f>'2019-20'!J37</f>
        <v>0</v>
      </c>
      <c r="G36" s="258">
        <f>'2020-21'!J37</f>
        <v>0</v>
      </c>
      <c r="H36" s="259">
        <f t="shared" si="2"/>
        <v>0</v>
      </c>
      <c r="I36" s="206"/>
      <c r="J36" s="206"/>
      <c r="K36" s="206"/>
    </row>
    <row r="37" spans="1:12" x14ac:dyDescent="0.3">
      <c r="A37" s="256" t="s">
        <v>44</v>
      </c>
      <c r="B37" s="257"/>
      <c r="C37" s="257"/>
      <c r="D37" s="121"/>
      <c r="E37" s="258">
        <f>'2018-19'!J38</f>
        <v>0</v>
      </c>
      <c r="F37" s="258">
        <f>'2019-20'!J38</f>
        <v>0</v>
      </c>
      <c r="G37" s="258">
        <f>'2020-21'!J38</f>
        <v>0</v>
      </c>
      <c r="H37" s="259">
        <f t="shared" si="2"/>
        <v>0</v>
      </c>
      <c r="I37" s="206"/>
      <c r="J37" s="206"/>
      <c r="K37" s="206"/>
    </row>
    <row r="38" spans="1:12" x14ac:dyDescent="0.3">
      <c r="A38" s="256" t="s">
        <v>45</v>
      </c>
      <c r="B38" s="257"/>
      <c r="C38" s="257"/>
      <c r="D38" s="121"/>
      <c r="E38" s="258">
        <f>'2018-19'!J39</f>
        <v>0</v>
      </c>
      <c r="F38" s="258">
        <f>'2019-20'!J39</f>
        <v>0</v>
      </c>
      <c r="G38" s="258">
        <f>'2020-21'!J39</f>
        <v>0</v>
      </c>
      <c r="H38" s="259">
        <f t="shared" si="2"/>
        <v>0</v>
      </c>
    </row>
    <row r="39" spans="1:12" x14ac:dyDescent="0.3">
      <c r="A39" s="256" t="s">
        <v>46</v>
      </c>
      <c r="B39" s="257"/>
      <c r="C39" s="257"/>
      <c r="D39" s="121"/>
      <c r="E39" s="258">
        <f>'2018-19'!J40</f>
        <v>0</v>
      </c>
      <c r="F39" s="258">
        <f>'2019-20'!J40</f>
        <v>0</v>
      </c>
      <c r="G39" s="258">
        <f>'2020-21'!J40</f>
        <v>0</v>
      </c>
      <c r="H39" s="259">
        <f t="shared" si="2"/>
        <v>0</v>
      </c>
    </row>
    <row r="40" spans="1:12" x14ac:dyDescent="0.3">
      <c r="A40" s="256" t="s">
        <v>47</v>
      </c>
      <c r="B40" s="257"/>
      <c r="C40" s="257"/>
      <c r="D40" s="121"/>
      <c r="E40" s="258">
        <f>'2018-19'!J41</f>
        <v>0</v>
      </c>
      <c r="F40" s="258">
        <f>'2019-20'!J41</f>
        <v>0</v>
      </c>
      <c r="G40" s="258">
        <f>'2020-21'!J41</f>
        <v>0</v>
      </c>
      <c r="H40" s="259">
        <f t="shared" si="2"/>
        <v>0</v>
      </c>
    </row>
    <row r="41" spans="1:12" x14ac:dyDescent="0.3">
      <c r="A41" s="256" t="s">
        <v>48</v>
      </c>
      <c r="B41" s="257"/>
      <c r="C41" s="257"/>
      <c r="D41" s="121"/>
      <c r="E41" s="258">
        <f>'2018-19'!J42</f>
        <v>0</v>
      </c>
      <c r="F41" s="258">
        <f>'2019-20'!J42</f>
        <v>0</v>
      </c>
      <c r="G41" s="258">
        <f>'2020-21'!J42</f>
        <v>0</v>
      </c>
      <c r="H41" s="259">
        <f t="shared" si="2"/>
        <v>0</v>
      </c>
    </row>
    <row r="42" spans="1:12" x14ac:dyDescent="0.3">
      <c r="A42" s="256" t="s">
        <v>49</v>
      </c>
      <c r="B42" s="257"/>
      <c r="C42" s="257"/>
      <c r="D42" s="121"/>
      <c r="E42" s="258">
        <f>'2018-19'!J43</f>
        <v>0</v>
      </c>
      <c r="F42" s="258">
        <f>'2019-20'!J43</f>
        <v>0</v>
      </c>
      <c r="G42" s="258">
        <f>'2020-21'!J43</f>
        <v>0</v>
      </c>
      <c r="H42" s="259">
        <f t="shared" si="2"/>
        <v>0</v>
      </c>
    </row>
    <row r="43" spans="1:12" x14ac:dyDescent="0.3">
      <c r="A43" s="256" t="s">
        <v>50</v>
      </c>
      <c r="B43" s="257"/>
      <c r="C43" s="257"/>
      <c r="D43" s="121"/>
      <c r="E43" s="258">
        <f>'2018-19'!J44</f>
        <v>0</v>
      </c>
      <c r="F43" s="258">
        <f>'2019-20'!J44</f>
        <v>0</v>
      </c>
      <c r="G43" s="258">
        <f>'2020-21'!J44</f>
        <v>0</v>
      </c>
      <c r="H43" s="259">
        <f t="shared" si="2"/>
        <v>0</v>
      </c>
    </row>
    <row r="44" spans="1:12" x14ac:dyDescent="0.3">
      <c r="A44" s="256" t="s">
        <v>51</v>
      </c>
      <c r="B44" s="257"/>
      <c r="C44" s="257"/>
      <c r="D44" s="121"/>
      <c r="E44" s="258">
        <f>'2018-19'!J45</f>
        <v>0</v>
      </c>
      <c r="F44" s="258">
        <f>'2019-20'!J45</f>
        <v>0</v>
      </c>
      <c r="G44" s="258">
        <f>'2020-21'!J45</f>
        <v>0</v>
      </c>
      <c r="H44" s="259">
        <f t="shared" si="2"/>
        <v>0</v>
      </c>
    </row>
    <row r="45" spans="1:12" ht="14.5" x14ac:dyDescent="0.35">
      <c r="A45" s="260" t="s">
        <v>18</v>
      </c>
      <c r="B45" s="261"/>
      <c r="C45" s="261"/>
      <c r="D45" s="262"/>
      <c r="E45" s="263">
        <f>SUM(E27:E31,E36:E44)</f>
        <v>0</v>
      </c>
      <c r="F45" s="263">
        <f t="shared" ref="F45:G45" si="4">SUM(F27:F31,F36:F44)</f>
        <v>0</v>
      </c>
      <c r="G45" s="263">
        <f t="shared" si="4"/>
        <v>0</v>
      </c>
      <c r="H45" s="315">
        <f>SUM(H27:H31,H36:H44)</f>
        <v>0</v>
      </c>
      <c r="I45" s="264"/>
      <c r="J45" s="264"/>
      <c r="K45" s="264"/>
      <c r="L45" s="264"/>
    </row>
    <row r="46" spans="1:12" ht="14.5" x14ac:dyDescent="0.35">
      <c r="A46" s="265"/>
      <c r="B46" s="266"/>
      <c r="C46" s="266"/>
      <c r="D46" s="267"/>
      <c r="E46" s="268"/>
      <c r="F46" s="269"/>
      <c r="G46" s="270"/>
      <c r="H46" s="271"/>
      <c r="I46" s="264"/>
      <c r="J46" s="264"/>
      <c r="K46" s="264"/>
      <c r="L46" s="264"/>
    </row>
    <row r="47" spans="1:12" ht="14.5" x14ac:dyDescent="0.35">
      <c r="A47" s="272" t="s">
        <v>19</v>
      </c>
      <c r="B47" s="273"/>
      <c r="C47" s="273"/>
      <c r="D47" s="67"/>
      <c r="E47" s="274">
        <f>E24+E45</f>
        <v>0</v>
      </c>
      <c r="F47" s="274">
        <f>F24+F45</f>
        <v>0</v>
      </c>
      <c r="G47" s="275">
        <f>G24+G45</f>
        <v>0</v>
      </c>
      <c r="H47" s="275">
        <f>SUM(E47:G47)</f>
        <v>0</v>
      </c>
      <c r="I47" s="276"/>
      <c r="J47" s="276"/>
      <c r="K47" s="276"/>
      <c r="L47" s="264"/>
    </row>
    <row r="48" spans="1:12" ht="14.5" x14ac:dyDescent="0.35">
      <c r="A48" s="277"/>
      <c r="B48" s="278"/>
      <c r="C48" s="278"/>
      <c r="D48" s="279"/>
      <c r="E48" s="280"/>
      <c r="F48" s="281"/>
      <c r="G48" s="282"/>
      <c r="H48" s="283"/>
      <c r="I48" s="264"/>
      <c r="J48" s="264"/>
      <c r="K48" s="264"/>
      <c r="L48" s="264"/>
    </row>
    <row r="49" spans="1:12" ht="14.5" x14ac:dyDescent="0.35">
      <c r="A49" s="284" t="s">
        <v>20</v>
      </c>
      <c r="B49" s="285"/>
      <c r="C49" s="285"/>
      <c r="D49" s="286"/>
      <c r="E49" s="287">
        <f>(E47-E30-E31-E40-E41)*E50</f>
        <v>0</v>
      </c>
      <c r="F49" s="287">
        <f>(F47-F30-F31-F40-F41)*F50</f>
        <v>0</v>
      </c>
      <c r="G49" s="287">
        <f>(G47-G30-G31-G40-G41)*G50</f>
        <v>0</v>
      </c>
      <c r="H49" s="288">
        <f>SUM(E49:G49)</f>
        <v>0</v>
      </c>
      <c r="I49" s="264"/>
      <c r="J49" s="264"/>
      <c r="K49" s="264"/>
      <c r="L49" s="264"/>
    </row>
    <row r="50" spans="1:12" ht="14.5" x14ac:dyDescent="0.35">
      <c r="A50" s="78" t="s">
        <v>71</v>
      </c>
      <c r="B50" s="289"/>
      <c r="C50" s="289"/>
      <c r="D50" s="290"/>
      <c r="E50" s="291">
        <v>9.0700000000000003E-2</v>
      </c>
      <c r="F50" s="291">
        <v>9.0700000000000003E-2</v>
      </c>
      <c r="G50" s="81">
        <v>9.0700000000000003E-2</v>
      </c>
      <c r="H50" s="316">
        <v>9.0700000000000003E-2</v>
      </c>
      <c r="I50" s="264"/>
      <c r="J50" s="264"/>
      <c r="K50" s="264"/>
      <c r="L50" s="264"/>
    </row>
    <row r="51" spans="1:12" ht="14.5" x14ac:dyDescent="0.35">
      <c r="A51" s="292" t="s">
        <v>64</v>
      </c>
      <c r="B51" s="293"/>
      <c r="C51" s="293"/>
      <c r="D51" s="294"/>
      <c r="E51" s="295">
        <f>SUM(E47:E49)</f>
        <v>0</v>
      </c>
      <c r="F51" s="296">
        <f>SUM(F47:F49)</f>
        <v>0</v>
      </c>
      <c r="G51" s="297">
        <f>SUM(G47:G49)</f>
        <v>0</v>
      </c>
      <c r="H51" s="298">
        <f>SUM(E51:G51)</f>
        <v>0</v>
      </c>
      <c r="I51" s="299"/>
      <c r="J51" s="299"/>
      <c r="K51" s="299"/>
      <c r="L51" s="264"/>
    </row>
    <row r="52" spans="1:12" ht="14.5" x14ac:dyDescent="0.35">
      <c r="A52" s="300" t="s">
        <v>66</v>
      </c>
      <c r="B52" s="301"/>
      <c r="C52" s="301"/>
      <c r="D52" s="302"/>
      <c r="E52" s="303">
        <f>'2018-19'!J53</f>
        <v>0</v>
      </c>
      <c r="F52" s="303">
        <f>'2019-20'!J53</f>
        <v>0</v>
      </c>
      <c r="G52" s="303">
        <f>'2020-21'!J53</f>
        <v>0</v>
      </c>
      <c r="H52" s="304">
        <f>SUM(E52:G52)</f>
        <v>0</v>
      </c>
      <c r="I52" s="264"/>
      <c r="J52" s="264"/>
      <c r="K52" s="264"/>
      <c r="L52" s="264"/>
    </row>
    <row r="53" spans="1:12" s="201" customFormat="1" ht="14.5" x14ac:dyDescent="0.35">
      <c r="A53" s="300" t="s">
        <v>67</v>
      </c>
      <c r="B53" s="301"/>
      <c r="C53" s="301"/>
      <c r="D53" s="302"/>
      <c r="E53" s="303">
        <f>'2018-19'!J54</f>
        <v>0</v>
      </c>
      <c r="F53" s="303">
        <f>'2019-20'!J54</f>
        <v>0</v>
      </c>
      <c r="G53" s="303">
        <f>'2020-21'!J54</f>
        <v>0</v>
      </c>
      <c r="H53" s="304">
        <f>SUM(E53:G53)</f>
        <v>0</v>
      </c>
      <c r="I53" s="264"/>
      <c r="J53" s="264"/>
      <c r="K53" s="264"/>
      <c r="L53" s="264"/>
    </row>
    <row r="54" spans="1:12" ht="15" thickBot="1" x14ac:dyDescent="0.4">
      <c r="A54" s="305" t="s">
        <v>65</v>
      </c>
      <c r="B54" s="306"/>
      <c r="C54" s="306"/>
      <c r="D54" s="307"/>
      <c r="E54" s="308">
        <f>SUM(E52:E53)</f>
        <v>0</v>
      </c>
      <c r="F54" s="308">
        <f>SUM(F52:F53)</f>
        <v>0</v>
      </c>
      <c r="G54" s="308">
        <f>SUM(G52:G53)</f>
        <v>0</v>
      </c>
      <c r="H54" s="309">
        <f>SUM(E54:G54)</f>
        <v>0</v>
      </c>
      <c r="I54" s="310"/>
      <c r="J54" s="310"/>
      <c r="K54" s="310"/>
      <c r="L54" s="310"/>
    </row>
  </sheetData>
  <mergeCells count="3">
    <mergeCell ref="A1:H1"/>
    <mergeCell ref="A2:H2"/>
    <mergeCell ref="A3:H3"/>
  </mergeCells>
  <printOptions horizontalCentered="1"/>
  <pageMargins left="0.5" right="0.5" top="0.75" bottom="1" header="0.5" footer="0.5"/>
  <pageSetup scale="64" orientation="landscape" r:id="rId1"/>
  <headerFooter alignWithMargins="0">
    <oddHeader>&amp;L&amp;"Arial,Bold"&amp;KFF0000*NOTE: The summary budget tab will automatically populate once the 2018-19, 2019-20, and 2020-21 tabs are completed. &amp;RG1798XXX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P54"/>
  <sheetViews>
    <sheetView tabSelected="1" showWhiteSpace="0" view="pageLayout" topLeftCell="A25" zoomScaleNormal="100" workbookViewId="0">
      <selection activeCell="I58" sqref="I58"/>
    </sheetView>
  </sheetViews>
  <sheetFormatPr defaultColWidth="9.1796875" defaultRowHeight="14" x14ac:dyDescent="0.3"/>
  <cols>
    <col min="1" max="1" width="24" style="1" customWidth="1"/>
    <col min="2" max="2" width="16.1796875" style="1" customWidth="1"/>
    <col min="3" max="3" width="8.26953125" style="1" customWidth="1"/>
    <col min="4" max="4" width="5.26953125" style="1" customWidth="1"/>
    <col min="5" max="5" width="14.54296875" style="1" bestFit="1" customWidth="1"/>
    <col min="6" max="6" width="10" style="164" customWidth="1"/>
    <col min="7" max="7" width="10" style="98" customWidth="1"/>
    <col min="8" max="8" width="11" style="98" customWidth="1"/>
    <col min="9" max="9" width="10.81640625" style="98" customWidth="1"/>
    <col min="10" max="10" width="12.453125" style="1" bestFit="1" customWidth="1"/>
    <col min="11" max="16384" width="9.1796875" style="1"/>
  </cols>
  <sheetData>
    <row r="1" spans="1:12" ht="15.5" x14ac:dyDescent="0.35">
      <c r="A1" s="326" t="s">
        <v>24</v>
      </c>
      <c r="B1" s="327"/>
      <c r="C1" s="327"/>
      <c r="D1" s="327"/>
      <c r="E1" s="327"/>
      <c r="F1" s="327"/>
      <c r="G1" s="327"/>
      <c r="H1" s="327"/>
      <c r="I1" s="327"/>
      <c r="J1" s="328"/>
    </row>
    <row r="2" spans="1:12" ht="15.5" x14ac:dyDescent="0.35">
      <c r="A2" s="329" t="s">
        <v>25</v>
      </c>
      <c r="B2" s="330"/>
      <c r="C2" s="330"/>
      <c r="D2" s="330"/>
      <c r="E2" s="330"/>
      <c r="F2" s="330"/>
      <c r="G2" s="330"/>
      <c r="H2" s="330"/>
      <c r="I2" s="330"/>
      <c r="J2" s="331"/>
      <c r="K2" s="2"/>
    </row>
    <row r="3" spans="1:12" ht="16" thickBot="1" x14ac:dyDescent="0.4">
      <c r="A3" s="332" t="s">
        <v>68</v>
      </c>
      <c r="B3" s="333"/>
      <c r="C3" s="333"/>
      <c r="D3" s="333"/>
      <c r="E3" s="333"/>
      <c r="F3" s="333"/>
      <c r="G3" s="333"/>
      <c r="H3" s="333"/>
      <c r="I3" s="333"/>
      <c r="J3" s="334"/>
      <c r="K3" s="2"/>
    </row>
    <row r="4" spans="1:12" ht="14.5" x14ac:dyDescent="0.35">
      <c r="A4" s="3"/>
      <c r="B4" s="4"/>
      <c r="C4" s="4"/>
      <c r="D4" s="4"/>
      <c r="E4" s="5"/>
      <c r="F4" s="145"/>
      <c r="G4" s="5"/>
      <c r="H4" s="5"/>
      <c r="I4" s="5"/>
      <c r="J4" s="99" t="s">
        <v>61</v>
      </c>
      <c r="K4" s="6"/>
    </row>
    <row r="5" spans="1:12" s="11" customFormat="1" ht="26" x14ac:dyDescent="0.25">
      <c r="A5" s="7" t="s">
        <v>0</v>
      </c>
      <c r="B5" s="8" t="s">
        <v>1</v>
      </c>
      <c r="C5" s="8" t="s">
        <v>2</v>
      </c>
      <c r="D5" s="8" t="s">
        <v>3</v>
      </c>
      <c r="E5" s="8" t="s">
        <v>4</v>
      </c>
      <c r="F5" s="146" t="s">
        <v>52</v>
      </c>
      <c r="G5" s="8" t="s">
        <v>53</v>
      </c>
      <c r="H5" s="8" t="s">
        <v>6</v>
      </c>
      <c r="I5" s="8" t="s">
        <v>7</v>
      </c>
      <c r="J5" s="9" t="s">
        <v>8</v>
      </c>
      <c r="K5" s="10"/>
    </row>
    <row r="6" spans="1:12" ht="14.5" x14ac:dyDescent="0.35">
      <c r="A6" s="12" t="s">
        <v>9</v>
      </c>
      <c r="B6" s="13"/>
      <c r="C6" s="14"/>
      <c r="D6" s="14"/>
      <c r="E6" s="14"/>
      <c r="F6" s="147"/>
      <c r="G6" s="15"/>
      <c r="H6" s="15"/>
      <c r="I6" s="15"/>
      <c r="J6" s="16"/>
      <c r="K6" s="17"/>
    </row>
    <row r="7" spans="1:12" s="25" customFormat="1" ht="12" x14ac:dyDescent="0.3">
      <c r="A7" s="124" t="s">
        <v>27</v>
      </c>
      <c r="B7" s="125" t="s">
        <v>28</v>
      </c>
      <c r="C7" s="126" t="s">
        <v>29</v>
      </c>
      <c r="D7" s="127">
        <v>0</v>
      </c>
      <c r="E7" s="126" t="s">
        <v>14</v>
      </c>
      <c r="F7" s="148">
        <v>0</v>
      </c>
      <c r="G7" s="128">
        <f>D7*F7</f>
        <v>0</v>
      </c>
      <c r="H7" s="129">
        <v>0</v>
      </c>
      <c r="I7" s="129">
        <v>0</v>
      </c>
      <c r="J7" s="24">
        <f>((G7*I7)+(G7))*H7+((G7*I7)+(G7))</f>
        <v>0</v>
      </c>
      <c r="K7" s="138"/>
      <c r="L7" s="138"/>
    </row>
    <row r="8" spans="1:12" s="25" customFormat="1" ht="12" x14ac:dyDescent="0.3">
      <c r="A8" s="124" t="s">
        <v>27</v>
      </c>
      <c r="B8" s="125" t="s">
        <v>28</v>
      </c>
      <c r="C8" s="126" t="s">
        <v>29</v>
      </c>
      <c r="D8" s="127">
        <v>0</v>
      </c>
      <c r="E8" s="126" t="s">
        <v>14</v>
      </c>
      <c r="F8" s="148">
        <v>0</v>
      </c>
      <c r="G8" s="128">
        <f t="shared" ref="G8:G16" si="0">D8*F8</f>
        <v>0</v>
      </c>
      <c r="H8" s="129">
        <v>0</v>
      </c>
      <c r="I8" s="129">
        <v>0</v>
      </c>
      <c r="J8" s="24">
        <f t="shared" ref="J8:J16" si="1">((G8*I8)+(G8))*H8+((G8*I8)+(G8))</f>
        <v>0</v>
      </c>
      <c r="K8" s="138"/>
      <c r="L8" s="138"/>
    </row>
    <row r="9" spans="1:12" s="25" customFormat="1" ht="12" x14ac:dyDescent="0.3">
      <c r="A9" s="124" t="s">
        <v>27</v>
      </c>
      <c r="B9" s="125" t="s">
        <v>28</v>
      </c>
      <c r="C9" s="126" t="s">
        <v>29</v>
      </c>
      <c r="D9" s="127">
        <v>0</v>
      </c>
      <c r="E9" s="126" t="s">
        <v>14</v>
      </c>
      <c r="F9" s="148">
        <v>0</v>
      </c>
      <c r="G9" s="128">
        <f t="shared" si="0"/>
        <v>0</v>
      </c>
      <c r="H9" s="129">
        <v>0</v>
      </c>
      <c r="I9" s="129">
        <v>0</v>
      </c>
      <c r="J9" s="24">
        <f t="shared" si="1"/>
        <v>0</v>
      </c>
      <c r="K9" s="138"/>
      <c r="L9" s="138"/>
    </row>
    <row r="10" spans="1:12" s="25" customFormat="1" ht="12" x14ac:dyDescent="0.3">
      <c r="A10" s="124" t="s">
        <v>27</v>
      </c>
      <c r="B10" s="125" t="s">
        <v>28</v>
      </c>
      <c r="C10" s="126" t="s">
        <v>29</v>
      </c>
      <c r="D10" s="127">
        <v>0</v>
      </c>
      <c r="E10" s="126" t="s">
        <v>14</v>
      </c>
      <c r="F10" s="148">
        <v>0</v>
      </c>
      <c r="G10" s="128">
        <f t="shared" si="0"/>
        <v>0</v>
      </c>
      <c r="H10" s="129">
        <v>0</v>
      </c>
      <c r="I10" s="129">
        <v>0</v>
      </c>
      <c r="J10" s="24">
        <f t="shared" si="1"/>
        <v>0</v>
      </c>
      <c r="K10" s="138"/>
      <c r="L10" s="138"/>
    </row>
    <row r="11" spans="1:12" s="25" customFormat="1" ht="12" x14ac:dyDescent="0.3">
      <c r="A11" s="124" t="s">
        <v>27</v>
      </c>
      <c r="B11" s="125" t="s">
        <v>28</v>
      </c>
      <c r="C11" s="126" t="s">
        <v>29</v>
      </c>
      <c r="D11" s="127">
        <v>0</v>
      </c>
      <c r="E11" s="126" t="s">
        <v>14</v>
      </c>
      <c r="F11" s="148">
        <v>0</v>
      </c>
      <c r="G11" s="128">
        <f t="shared" si="0"/>
        <v>0</v>
      </c>
      <c r="H11" s="129">
        <v>0</v>
      </c>
      <c r="I11" s="129">
        <v>0</v>
      </c>
      <c r="J11" s="24">
        <f t="shared" si="1"/>
        <v>0</v>
      </c>
      <c r="K11" s="138"/>
      <c r="L11" s="138"/>
    </row>
    <row r="12" spans="1:12" s="25" customFormat="1" ht="12" x14ac:dyDescent="0.3">
      <c r="A12" s="124" t="s">
        <v>27</v>
      </c>
      <c r="B12" s="125" t="s">
        <v>28</v>
      </c>
      <c r="C12" s="126" t="s">
        <v>29</v>
      </c>
      <c r="D12" s="127">
        <v>0</v>
      </c>
      <c r="E12" s="126" t="s">
        <v>14</v>
      </c>
      <c r="F12" s="148">
        <v>0</v>
      </c>
      <c r="G12" s="128">
        <f t="shared" si="0"/>
        <v>0</v>
      </c>
      <c r="H12" s="129">
        <v>0</v>
      </c>
      <c r="I12" s="129">
        <v>0</v>
      </c>
      <c r="J12" s="24">
        <f t="shared" si="1"/>
        <v>0</v>
      </c>
      <c r="K12" s="138"/>
      <c r="L12" s="138"/>
    </row>
    <row r="13" spans="1:12" s="25" customFormat="1" ht="12" x14ac:dyDescent="0.3">
      <c r="A13" s="124" t="s">
        <v>27</v>
      </c>
      <c r="B13" s="125" t="s">
        <v>28</v>
      </c>
      <c r="C13" s="126" t="s">
        <v>29</v>
      </c>
      <c r="D13" s="127">
        <v>0</v>
      </c>
      <c r="E13" s="126" t="s">
        <v>14</v>
      </c>
      <c r="F13" s="148">
        <v>0</v>
      </c>
      <c r="G13" s="128">
        <f t="shared" si="0"/>
        <v>0</v>
      </c>
      <c r="H13" s="129">
        <v>0</v>
      </c>
      <c r="I13" s="129">
        <v>0</v>
      </c>
      <c r="J13" s="24">
        <f t="shared" si="1"/>
        <v>0</v>
      </c>
      <c r="K13" s="138"/>
      <c r="L13" s="138"/>
    </row>
    <row r="14" spans="1:12" s="25" customFormat="1" ht="12" x14ac:dyDescent="0.3">
      <c r="A14" s="124" t="s">
        <v>27</v>
      </c>
      <c r="B14" s="125" t="s">
        <v>28</v>
      </c>
      <c r="C14" s="126" t="s">
        <v>29</v>
      </c>
      <c r="D14" s="127">
        <v>0</v>
      </c>
      <c r="E14" s="126" t="s">
        <v>14</v>
      </c>
      <c r="F14" s="148">
        <v>0</v>
      </c>
      <c r="G14" s="128">
        <f t="shared" si="0"/>
        <v>0</v>
      </c>
      <c r="H14" s="129">
        <v>0</v>
      </c>
      <c r="I14" s="129">
        <v>0</v>
      </c>
      <c r="J14" s="24">
        <f t="shared" si="1"/>
        <v>0</v>
      </c>
      <c r="K14" s="138"/>
      <c r="L14" s="138"/>
    </row>
    <row r="15" spans="1:12" s="25" customFormat="1" ht="12" x14ac:dyDescent="0.3">
      <c r="A15" s="124" t="s">
        <v>27</v>
      </c>
      <c r="B15" s="125" t="s">
        <v>28</v>
      </c>
      <c r="C15" s="126" t="s">
        <v>29</v>
      </c>
      <c r="D15" s="127">
        <v>0</v>
      </c>
      <c r="E15" s="126" t="s">
        <v>14</v>
      </c>
      <c r="F15" s="148">
        <v>0</v>
      </c>
      <c r="G15" s="128">
        <f t="shared" si="0"/>
        <v>0</v>
      </c>
      <c r="H15" s="129">
        <v>0</v>
      </c>
      <c r="I15" s="129">
        <v>0</v>
      </c>
      <c r="J15" s="24">
        <f t="shared" si="1"/>
        <v>0</v>
      </c>
      <c r="K15" s="138"/>
      <c r="L15" s="138"/>
    </row>
    <row r="16" spans="1:12" s="25" customFormat="1" ht="12" x14ac:dyDescent="0.3">
      <c r="A16" s="124" t="s">
        <v>27</v>
      </c>
      <c r="B16" s="125" t="s">
        <v>28</v>
      </c>
      <c r="C16" s="126" t="s">
        <v>29</v>
      </c>
      <c r="D16" s="127">
        <v>0</v>
      </c>
      <c r="E16" s="126" t="s">
        <v>14</v>
      </c>
      <c r="F16" s="148">
        <v>0</v>
      </c>
      <c r="G16" s="128">
        <f t="shared" si="0"/>
        <v>0</v>
      </c>
      <c r="H16" s="129">
        <v>0</v>
      </c>
      <c r="I16" s="129">
        <v>0</v>
      </c>
      <c r="J16" s="24">
        <f t="shared" si="1"/>
        <v>0</v>
      </c>
      <c r="K16" s="138"/>
      <c r="L16" s="138"/>
    </row>
    <row r="17" spans="1:12" x14ac:dyDescent="0.3">
      <c r="A17" s="26"/>
      <c r="B17" s="27"/>
      <c r="C17" s="28"/>
      <c r="D17" s="28">
        <f>SUM(D7:D16)</f>
        <v>0</v>
      </c>
      <c r="E17" s="29"/>
      <c r="F17" s="149"/>
      <c r="G17" s="29"/>
      <c r="H17" s="30"/>
      <c r="I17" s="31" t="s">
        <v>10</v>
      </c>
      <c r="J17" s="32">
        <f>SUM(J7:J16)</f>
        <v>0</v>
      </c>
      <c r="K17" s="139"/>
      <c r="L17" s="139"/>
    </row>
    <row r="18" spans="1:12" x14ac:dyDescent="0.3">
      <c r="A18" s="26"/>
      <c r="B18" s="27"/>
      <c r="C18" s="28"/>
      <c r="D18" s="28"/>
      <c r="E18" s="29"/>
      <c r="F18" s="149"/>
      <c r="G18" s="29"/>
      <c r="H18" s="30"/>
      <c r="I18" s="165"/>
      <c r="J18" s="32"/>
      <c r="K18" s="139"/>
      <c r="L18" s="139"/>
    </row>
    <row r="19" spans="1:12" x14ac:dyDescent="0.3">
      <c r="A19" s="33" t="s">
        <v>11</v>
      </c>
      <c r="B19" s="34"/>
      <c r="C19" s="27"/>
      <c r="D19" s="166" t="s">
        <v>54</v>
      </c>
      <c r="E19" s="35"/>
      <c r="F19" s="166" t="s">
        <v>55</v>
      </c>
      <c r="G19" s="36"/>
      <c r="H19" s="36"/>
      <c r="I19" s="36"/>
      <c r="J19" s="37"/>
      <c r="K19" s="140"/>
      <c r="L19" s="140"/>
    </row>
    <row r="20" spans="1:12" x14ac:dyDescent="0.3">
      <c r="A20" s="124" t="s">
        <v>27</v>
      </c>
      <c r="B20" s="125" t="s">
        <v>12</v>
      </c>
      <c r="C20" s="126" t="s">
        <v>12</v>
      </c>
      <c r="D20" s="167">
        <v>0</v>
      </c>
      <c r="E20" s="126" t="s">
        <v>14</v>
      </c>
      <c r="F20" s="148">
        <v>0</v>
      </c>
      <c r="G20" s="128">
        <f>D20*F20</f>
        <v>0</v>
      </c>
      <c r="H20" s="129">
        <v>0</v>
      </c>
      <c r="I20" s="129">
        <v>0</v>
      </c>
      <c r="J20" s="24">
        <f>((G20*I20)+(G20))*H20+((G20*I20)+(G20))</f>
        <v>0</v>
      </c>
      <c r="K20" s="138"/>
      <c r="L20" s="138"/>
    </row>
    <row r="21" spans="1:12" x14ac:dyDescent="0.3">
      <c r="A21" s="124" t="s">
        <v>27</v>
      </c>
      <c r="B21" s="125" t="s">
        <v>12</v>
      </c>
      <c r="C21" s="126" t="s">
        <v>12</v>
      </c>
      <c r="D21" s="167">
        <v>0</v>
      </c>
      <c r="E21" s="126" t="s">
        <v>14</v>
      </c>
      <c r="F21" s="148">
        <v>0</v>
      </c>
      <c r="G21" s="128">
        <f t="shared" ref="G21" si="2">D21*F21</f>
        <v>0</v>
      </c>
      <c r="H21" s="129">
        <v>0</v>
      </c>
      <c r="I21" s="129">
        <v>0</v>
      </c>
      <c r="J21" s="24">
        <f t="shared" ref="J21" si="3">((G21*I21)+(G21))*H21+((G21*I21)+(G21))</f>
        <v>0</v>
      </c>
      <c r="K21" s="138"/>
      <c r="L21" s="138"/>
    </row>
    <row r="22" spans="1:12" x14ac:dyDescent="0.3">
      <c r="A22" s="39"/>
      <c r="B22" s="130"/>
      <c r="C22" s="130"/>
      <c r="D22" s="130"/>
      <c r="E22" s="131"/>
      <c r="F22" s="150"/>
      <c r="G22" s="132"/>
      <c r="H22" s="132"/>
      <c r="I22" s="133" t="s">
        <v>33</v>
      </c>
      <c r="J22" s="134">
        <f>SUM(J20:J21)</f>
        <v>0</v>
      </c>
      <c r="K22" s="141"/>
      <c r="L22" s="141"/>
    </row>
    <row r="23" spans="1:12" x14ac:dyDescent="0.3">
      <c r="A23" s="42" t="s">
        <v>15</v>
      </c>
      <c r="B23" s="118" t="s">
        <v>12</v>
      </c>
      <c r="C23" s="118" t="s">
        <v>12</v>
      </c>
      <c r="D23" s="118"/>
      <c r="E23" s="118"/>
      <c r="F23" s="148"/>
      <c r="G23" s="128">
        <v>0</v>
      </c>
      <c r="H23" s="129">
        <v>0</v>
      </c>
      <c r="I23" s="129">
        <v>0</v>
      </c>
      <c r="J23" s="43">
        <f>(G23*H23)+(G23*I23)+G23</f>
        <v>0</v>
      </c>
      <c r="K23" s="142"/>
      <c r="L23" s="142"/>
    </row>
    <row r="24" spans="1:12" x14ac:dyDescent="0.3">
      <c r="A24" s="44"/>
      <c r="B24" s="45"/>
      <c r="C24" s="46"/>
      <c r="D24" s="45"/>
      <c r="E24" s="47"/>
      <c r="F24" s="151"/>
      <c r="G24" s="48"/>
      <c r="H24" s="135">
        <f>((G7+G7*I7)*H7)+((G8+G8*I8)*H8)+((G9+G9*I9)*H9)+((G10+G10*I10)*H10)+((G11+G11*I11)*H11)+((G12+G12*I12)*H12)+((G13+G13*I13)*H13)+((G14+G14*I14)*H14)+((G15+G15*I15)*H15)+((G16+G16*I16)*H16)</f>
        <v>0</v>
      </c>
      <c r="I24" s="48"/>
      <c r="J24" s="49"/>
      <c r="K24" s="143"/>
      <c r="L24" s="143"/>
    </row>
    <row r="25" spans="1:12" x14ac:dyDescent="0.3">
      <c r="A25" s="50" t="s">
        <v>16</v>
      </c>
      <c r="B25" s="51"/>
      <c r="C25" s="51"/>
      <c r="D25" s="51"/>
      <c r="E25" s="52"/>
      <c r="F25" s="152">
        <f>SUM(F7:F16)</f>
        <v>0</v>
      </c>
      <c r="G25" s="136">
        <f>SUM(G7:G16)+SUM(G20:G21)+G23</f>
        <v>0</v>
      </c>
      <c r="H25" s="136">
        <f>H24+((G20*I20+G20)*H20)+((G21*I21+G21)*H21)+((G23*I23+G23)*H23)</f>
        <v>0</v>
      </c>
      <c r="I25" s="136">
        <f>(G7*I7)+(G8*I8)+(G9*I9)+(G10*I10)+(G11*I11)+(G12*I12)+(G13*I13)+(G14*I14)+(G15*I15)+(G16*I16)+(G20*I20)+(G21*I21)+(G23*I23)</f>
        <v>0</v>
      </c>
      <c r="J25" s="137">
        <f>J17+J22+J23</f>
        <v>0</v>
      </c>
      <c r="K25" s="144"/>
      <c r="L25" s="144"/>
    </row>
    <row r="26" spans="1:12" x14ac:dyDescent="0.3">
      <c r="A26" s="39"/>
      <c r="B26" s="30"/>
      <c r="C26" s="30"/>
      <c r="D26" s="30"/>
      <c r="E26" s="30"/>
      <c r="F26" s="153"/>
      <c r="G26" s="30"/>
      <c r="H26" s="30"/>
      <c r="I26" s="30"/>
      <c r="J26" s="53"/>
    </row>
    <row r="27" spans="1:12" ht="16.5" customHeight="1" x14ac:dyDescent="0.3">
      <c r="A27" s="54" t="s">
        <v>17</v>
      </c>
      <c r="B27" s="55"/>
      <c r="C27" s="55"/>
      <c r="D27" s="55"/>
      <c r="E27" s="55"/>
      <c r="F27" s="154"/>
      <c r="G27" s="55"/>
      <c r="H27" s="55"/>
      <c r="I27" s="55"/>
      <c r="J27" s="56"/>
    </row>
    <row r="28" spans="1:12" x14ac:dyDescent="0.3">
      <c r="A28" s="119" t="s">
        <v>38</v>
      </c>
      <c r="B28" s="120"/>
      <c r="C28" s="120"/>
      <c r="D28" s="121"/>
      <c r="E28" s="121"/>
      <c r="F28" s="155"/>
      <c r="G28" s="122"/>
      <c r="H28" s="122"/>
      <c r="I28" s="122"/>
      <c r="J28" s="123">
        <v>0</v>
      </c>
    </row>
    <row r="29" spans="1:12" x14ac:dyDescent="0.3">
      <c r="A29" s="119" t="s">
        <v>39</v>
      </c>
      <c r="B29" s="120"/>
      <c r="C29" s="120"/>
      <c r="D29" s="121"/>
      <c r="E29" s="121"/>
      <c r="F29" s="155"/>
      <c r="G29" s="122"/>
      <c r="H29" s="122"/>
      <c r="I29" s="122"/>
      <c r="J29" s="123">
        <v>0</v>
      </c>
    </row>
    <row r="30" spans="1:12" x14ac:dyDescent="0.3">
      <c r="A30" s="119" t="s">
        <v>40</v>
      </c>
      <c r="B30" s="120"/>
      <c r="C30" s="120"/>
      <c r="D30" s="121"/>
      <c r="E30" s="121"/>
      <c r="F30" s="155"/>
      <c r="G30" s="122"/>
      <c r="H30" s="122"/>
      <c r="I30" s="122"/>
      <c r="J30" s="123">
        <v>0</v>
      </c>
    </row>
    <row r="31" spans="1:12" x14ac:dyDescent="0.3">
      <c r="A31" s="119" t="s">
        <v>41</v>
      </c>
      <c r="B31" s="120"/>
      <c r="C31" s="120"/>
      <c r="D31" s="121"/>
      <c r="E31" s="121"/>
      <c r="F31" s="155"/>
      <c r="G31" s="122"/>
      <c r="H31" s="122"/>
      <c r="I31" s="122"/>
      <c r="J31" s="123">
        <v>0</v>
      </c>
    </row>
    <row r="32" spans="1:12" x14ac:dyDescent="0.3">
      <c r="A32" s="119" t="s">
        <v>42</v>
      </c>
      <c r="B32" s="120"/>
      <c r="C32" s="120"/>
      <c r="D32" s="121"/>
      <c r="E32" s="121"/>
      <c r="F32" s="155"/>
      <c r="G32" s="122"/>
      <c r="H32" s="122"/>
      <c r="I32" s="122"/>
      <c r="J32" s="123">
        <f>SUM(J33:J36)</f>
        <v>0</v>
      </c>
    </row>
    <row r="33" spans="1:16" x14ac:dyDescent="0.3">
      <c r="A33" s="170" t="s">
        <v>57</v>
      </c>
      <c r="B33" s="120"/>
      <c r="C33" s="120"/>
      <c r="D33" s="121"/>
      <c r="E33" s="121"/>
      <c r="F33" s="155"/>
      <c r="G33" s="122"/>
      <c r="H33" s="122"/>
      <c r="I33" s="122"/>
      <c r="J33" s="171">
        <v>0</v>
      </c>
    </row>
    <row r="34" spans="1:16" x14ac:dyDescent="0.3">
      <c r="A34" s="170" t="s">
        <v>58</v>
      </c>
      <c r="B34" s="120"/>
      <c r="C34" s="120"/>
      <c r="D34" s="121"/>
      <c r="E34" s="121"/>
      <c r="F34" s="155"/>
      <c r="G34" s="122"/>
      <c r="H34" s="122"/>
      <c r="I34" s="122"/>
      <c r="J34" s="171">
        <v>0</v>
      </c>
    </row>
    <row r="35" spans="1:16" x14ac:dyDescent="0.3">
      <c r="A35" s="170" t="s">
        <v>59</v>
      </c>
      <c r="B35" s="120"/>
      <c r="C35" s="120"/>
      <c r="D35" s="121"/>
      <c r="E35" s="121"/>
      <c r="F35" s="155"/>
      <c r="G35" s="122"/>
      <c r="H35" s="122"/>
      <c r="I35" s="122"/>
      <c r="J35" s="171">
        <v>0</v>
      </c>
    </row>
    <row r="36" spans="1:16" x14ac:dyDescent="0.3">
      <c r="A36" s="170" t="s">
        <v>60</v>
      </c>
      <c r="B36" s="120"/>
      <c r="C36" s="120"/>
      <c r="D36" s="121"/>
      <c r="E36" s="121"/>
      <c r="F36" s="155"/>
      <c r="G36" s="122"/>
      <c r="H36" s="122"/>
      <c r="I36" s="122"/>
      <c r="J36" s="171">
        <v>0</v>
      </c>
    </row>
    <row r="37" spans="1:16" x14ac:dyDescent="0.3">
      <c r="A37" s="119" t="s">
        <v>43</v>
      </c>
      <c r="B37" s="120"/>
      <c r="C37" s="120"/>
      <c r="D37" s="121"/>
      <c r="E37" s="121"/>
      <c r="F37" s="155"/>
      <c r="G37" s="122"/>
      <c r="H37" s="122"/>
      <c r="I37" s="122"/>
      <c r="J37" s="123">
        <v>0</v>
      </c>
    </row>
    <row r="38" spans="1:16" x14ac:dyDescent="0.3">
      <c r="A38" s="119" t="s">
        <v>44</v>
      </c>
      <c r="B38" s="120"/>
      <c r="C38" s="120"/>
      <c r="D38" s="121"/>
      <c r="E38" s="121"/>
      <c r="F38" s="155"/>
      <c r="G38" s="122"/>
      <c r="H38" s="122"/>
      <c r="I38" s="122"/>
      <c r="J38" s="123">
        <v>0</v>
      </c>
    </row>
    <row r="39" spans="1:16" x14ac:dyDescent="0.3">
      <c r="A39" s="119" t="s">
        <v>45</v>
      </c>
      <c r="B39" s="120"/>
      <c r="C39" s="120"/>
      <c r="D39" s="121"/>
      <c r="E39" s="121"/>
      <c r="F39" s="155"/>
      <c r="G39" s="122"/>
      <c r="H39" s="122"/>
      <c r="I39" s="122"/>
      <c r="J39" s="123">
        <v>0</v>
      </c>
    </row>
    <row r="40" spans="1:16" x14ac:dyDescent="0.3">
      <c r="A40" s="119" t="s">
        <v>46</v>
      </c>
      <c r="B40" s="120"/>
      <c r="C40" s="120"/>
      <c r="D40" s="121"/>
      <c r="E40" s="121"/>
      <c r="F40" s="155"/>
      <c r="G40" s="122"/>
      <c r="H40" s="122"/>
      <c r="I40" s="122"/>
      <c r="J40" s="123">
        <v>0</v>
      </c>
    </row>
    <row r="41" spans="1:16" x14ac:dyDescent="0.3">
      <c r="A41" s="119" t="s">
        <v>47</v>
      </c>
      <c r="B41" s="120"/>
      <c r="C41" s="120"/>
      <c r="D41" s="121"/>
      <c r="E41" s="121"/>
      <c r="F41" s="155"/>
      <c r="G41" s="122"/>
      <c r="H41" s="122"/>
      <c r="I41" s="122"/>
      <c r="J41" s="123">
        <v>0</v>
      </c>
    </row>
    <row r="42" spans="1:16" x14ac:dyDescent="0.3">
      <c r="A42" s="119" t="s">
        <v>48</v>
      </c>
      <c r="B42" s="120"/>
      <c r="C42" s="120"/>
      <c r="D42" s="121"/>
      <c r="E42" s="121"/>
      <c r="F42" s="155"/>
      <c r="G42" s="122"/>
      <c r="H42" s="122"/>
      <c r="I42" s="122"/>
      <c r="J42" s="123">
        <v>0</v>
      </c>
    </row>
    <row r="43" spans="1:16" x14ac:dyDescent="0.3">
      <c r="A43" s="119" t="s">
        <v>49</v>
      </c>
      <c r="B43" s="120"/>
      <c r="C43" s="120"/>
      <c r="D43" s="121"/>
      <c r="E43" s="121"/>
      <c r="F43" s="155"/>
      <c r="G43" s="122"/>
      <c r="H43" s="122"/>
      <c r="I43" s="122"/>
      <c r="J43" s="123">
        <v>0</v>
      </c>
    </row>
    <row r="44" spans="1:16" x14ac:dyDescent="0.3">
      <c r="A44" s="119" t="s">
        <v>50</v>
      </c>
      <c r="B44" s="120"/>
      <c r="C44" s="120"/>
      <c r="D44" s="121"/>
      <c r="E44" s="121"/>
      <c r="F44" s="155"/>
      <c r="G44" s="122"/>
      <c r="H44" s="122"/>
      <c r="I44" s="122"/>
      <c r="J44" s="123">
        <v>0</v>
      </c>
    </row>
    <row r="45" spans="1:16" x14ac:dyDescent="0.3">
      <c r="A45" s="119" t="s">
        <v>51</v>
      </c>
      <c r="B45" s="120"/>
      <c r="C45" s="120"/>
      <c r="D45" s="121"/>
      <c r="E45" s="121"/>
      <c r="F45" s="155"/>
      <c r="G45" s="122"/>
      <c r="H45" s="122"/>
      <c r="I45" s="122"/>
      <c r="J45" s="123">
        <v>0</v>
      </c>
    </row>
    <row r="46" spans="1:16" ht="14.5" x14ac:dyDescent="0.35">
      <c r="A46" s="57" t="s">
        <v>18</v>
      </c>
      <c r="B46" s="58"/>
      <c r="C46" s="58"/>
      <c r="D46" s="58"/>
      <c r="E46" s="59"/>
      <c r="F46" s="156"/>
      <c r="G46" s="59"/>
      <c r="H46" s="59"/>
      <c r="I46" s="59"/>
      <c r="J46" s="60">
        <f>SUM(J28:J32,J37:J45)</f>
        <v>0</v>
      </c>
      <c r="K46" s="17"/>
      <c r="L46" s="17"/>
      <c r="M46" s="17"/>
      <c r="N46" s="17"/>
      <c r="O46" s="17"/>
      <c r="P46" s="17"/>
    </row>
    <row r="47" spans="1:16" ht="14.5" x14ac:dyDescent="0.35">
      <c r="A47" s="61"/>
      <c r="B47" s="62"/>
      <c r="C47" s="62"/>
      <c r="D47" s="62"/>
      <c r="E47" s="63"/>
      <c r="F47" s="157"/>
      <c r="G47" s="63"/>
      <c r="H47" s="63"/>
      <c r="I47" s="63"/>
      <c r="J47" s="64"/>
      <c r="K47" s="17"/>
      <c r="L47" s="17"/>
      <c r="M47" s="17"/>
      <c r="N47" s="17"/>
      <c r="O47" s="17"/>
      <c r="P47" s="17"/>
    </row>
    <row r="48" spans="1:16" ht="14.5" x14ac:dyDescent="0.35">
      <c r="A48" s="65" t="s">
        <v>19</v>
      </c>
      <c r="B48" s="66"/>
      <c r="C48" s="66"/>
      <c r="D48" s="66"/>
      <c r="E48" s="67"/>
      <c r="F48" s="158"/>
      <c r="G48" s="67"/>
      <c r="H48" s="67"/>
      <c r="I48" s="67"/>
      <c r="J48" s="68">
        <f>J25+J46</f>
        <v>0</v>
      </c>
      <c r="K48" s="17"/>
      <c r="L48" s="17"/>
      <c r="M48" s="17"/>
      <c r="N48" s="17"/>
      <c r="O48" s="17"/>
      <c r="P48" s="17"/>
    </row>
    <row r="49" spans="1:16" ht="14.5" x14ac:dyDescent="0.35">
      <c r="A49" s="69"/>
      <c r="B49" s="70"/>
      <c r="C49" s="70"/>
      <c r="D49" s="70"/>
      <c r="E49" s="38"/>
      <c r="F49" s="145"/>
      <c r="G49" s="38"/>
      <c r="H49" s="38"/>
      <c r="I49" s="38"/>
      <c r="J49" s="71"/>
      <c r="K49" s="17"/>
      <c r="L49" s="17"/>
      <c r="M49" s="17"/>
      <c r="N49" s="17"/>
      <c r="O49" s="17"/>
      <c r="P49" s="17"/>
    </row>
    <row r="50" spans="1:16" ht="14.5" x14ac:dyDescent="0.35">
      <c r="A50" s="72" t="s">
        <v>20</v>
      </c>
      <c r="B50" s="73"/>
      <c r="C50" s="73"/>
      <c r="D50" s="73"/>
      <c r="E50" s="74"/>
      <c r="F50" s="159"/>
      <c r="G50" s="75"/>
      <c r="H50" s="75"/>
      <c r="I50" s="75">
        <v>9.0700000000000003E-2</v>
      </c>
      <c r="J50" s="76">
        <f>(J48-J31-J32-J41-J42)*I50</f>
        <v>0</v>
      </c>
      <c r="K50" s="17"/>
      <c r="L50" s="77"/>
      <c r="M50" s="17"/>
      <c r="N50" s="17"/>
      <c r="O50" s="17"/>
      <c r="P50" s="17"/>
    </row>
    <row r="51" spans="1:16" s="25" customFormat="1" ht="14.5" x14ac:dyDescent="0.35">
      <c r="A51" s="78" t="s">
        <v>71</v>
      </c>
      <c r="B51" s="79"/>
      <c r="C51" s="79"/>
      <c r="D51" s="79"/>
      <c r="E51" s="80"/>
      <c r="F51" s="160"/>
      <c r="G51" s="81"/>
      <c r="H51" s="82"/>
      <c r="I51" s="83"/>
      <c r="J51" s="84"/>
      <c r="K51" s="17"/>
      <c r="L51" s="17"/>
      <c r="M51" s="17"/>
      <c r="N51" s="17"/>
      <c r="O51" s="17"/>
      <c r="P51" s="17"/>
    </row>
    <row r="52" spans="1:16" ht="14.5" x14ac:dyDescent="0.35">
      <c r="A52" s="85" t="s">
        <v>21</v>
      </c>
      <c r="B52" s="86"/>
      <c r="C52" s="86"/>
      <c r="D52" s="86"/>
      <c r="E52" s="87"/>
      <c r="F52" s="161"/>
      <c r="G52" s="87"/>
      <c r="H52" s="87"/>
      <c r="I52" s="88"/>
      <c r="J52" s="89">
        <f>SUM(J53:J54)</f>
        <v>0</v>
      </c>
      <c r="K52" s="17"/>
      <c r="L52" s="17"/>
      <c r="M52" s="17"/>
      <c r="N52" s="17"/>
      <c r="O52" s="17"/>
      <c r="P52" s="17"/>
    </row>
    <row r="53" spans="1:16" ht="14.5" x14ac:dyDescent="0.35">
      <c r="A53" s="90" t="s">
        <v>22</v>
      </c>
      <c r="B53" s="91"/>
      <c r="C53" s="91"/>
      <c r="D53" s="91"/>
      <c r="E53" s="92"/>
      <c r="F53" s="162"/>
      <c r="G53" s="92"/>
      <c r="H53" s="92"/>
      <c r="I53" s="92"/>
      <c r="J53" s="93">
        <f>SUM(J48:J50)</f>
        <v>0</v>
      </c>
      <c r="K53" s="17"/>
      <c r="L53" s="17"/>
      <c r="M53" s="17"/>
      <c r="N53" s="17"/>
      <c r="O53" s="17"/>
      <c r="P53" s="17"/>
    </row>
    <row r="54" spans="1:16" s="25" customFormat="1" ht="15" thickBot="1" x14ac:dyDescent="0.4">
      <c r="A54" s="94" t="s">
        <v>69</v>
      </c>
      <c r="B54" s="95"/>
      <c r="C54" s="95"/>
      <c r="D54" s="95"/>
      <c r="E54" s="96"/>
      <c r="F54" s="163"/>
      <c r="G54" s="96"/>
      <c r="H54" s="96"/>
      <c r="I54" s="96"/>
      <c r="J54" s="97">
        <f>J53/3</f>
        <v>0</v>
      </c>
      <c r="K54" s="17"/>
      <c r="L54" s="17"/>
      <c r="M54" s="17"/>
      <c r="N54" s="17"/>
      <c r="O54" s="17"/>
      <c r="P54" s="17"/>
    </row>
  </sheetData>
  <mergeCells count="3">
    <mergeCell ref="A1:J1"/>
    <mergeCell ref="A2:J2"/>
    <mergeCell ref="A3:J3"/>
  </mergeCells>
  <printOptions horizontalCentered="1"/>
  <pageMargins left="0.5" right="0.5" top="0.75" bottom="1" header="0.5" footer="0.5"/>
  <pageSetup scale="79" fitToHeight="0" orientation="portrait" r:id="rId1"/>
  <headerFooter alignWithMargins="0">
    <oddHeader>&amp;RG1798XXX</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P54"/>
  <sheetViews>
    <sheetView showWhiteSpace="0" view="pageLayout" topLeftCell="A25" zoomScaleNormal="100" workbookViewId="0">
      <selection activeCell="J52" sqref="J52"/>
    </sheetView>
  </sheetViews>
  <sheetFormatPr defaultColWidth="9.1796875" defaultRowHeight="14" x14ac:dyDescent="0.3"/>
  <cols>
    <col min="1" max="1" width="24" style="1" customWidth="1"/>
    <col min="2" max="2" width="16.1796875" style="1" customWidth="1"/>
    <col min="3" max="3" width="8.26953125" style="1" customWidth="1"/>
    <col min="4" max="4" width="5.26953125" style="1" customWidth="1"/>
    <col min="5" max="5" width="14.54296875" style="1" bestFit="1" customWidth="1"/>
    <col min="6" max="6" width="10" style="164" customWidth="1"/>
    <col min="7" max="7" width="10" style="98" customWidth="1"/>
    <col min="8" max="8" width="11" style="98" customWidth="1"/>
    <col min="9" max="9" width="10.81640625" style="98" customWidth="1"/>
    <col min="10" max="10" width="12.453125" style="1" bestFit="1" customWidth="1"/>
    <col min="11" max="16384" width="9.1796875" style="1"/>
  </cols>
  <sheetData>
    <row r="1" spans="1:12" ht="15.5" x14ac:dyDescent="0.35">
      <c r="A1" s="326" t="s">
        <v>24</v>
      </c>
      <c r="B1" s="327"/>
      <c r="C1" s="327"/>
      <c r="D1" s="327"/>
      <c r="E1" s="327"/>
      <c r="F1" s="327"/>
      <c r="G1" s="327"/>
      <c r="H1" s="327"/>
      <c r="I1" s="327"/>
      <c r="J1" s="328"/>
    </row>
    <row r="2" spans="1:12" ht="15.5" x14ac:dyDescent="0.35">
      <c r="A2" s="329" t="s">
        <v>25</v>
      </c>
      <c r="B2" s="330"/>
      <c r="C2" s="330"/>
      <c r="D2" s="330"/>
      <c r="E2" s="330"/>
      <c r="F2" s="330"/>
      <c r="G2" s="330"/>
      <c r="H2" s="330"/>
      <c r="I2" s="330"/>
      <c r="J2" s="331"/>
      <c r="K2" s="2"/>
    </row>
    <row r="3" spans="1:12" ht="16" thickBot="1" x14ac:dyDescent="0.4">
      <c r="A3" s="332" t="s">
        <v>68</v>
      </c>
      <c r="B3" s="333"/>
      <c r="C3" s="333"/>
      <c r="D3" s="333"/>
      <c r="E3" s="333"/>
      <c r="F3" s="333"/>
      <c r="G3" s="333"/>
      <c r="H3" s="333"/>
      <c r="I3" s="333"/>
      <c r="J3" s="334"/>
      <c r="K3" s="2"/>
    </row>
    <row r="4" spans="1:12" ht="14.5" x14ac:dyDescent="0.35">
      <c r="A4" s="3"/>
      <c r="B4" s="4"/>
      <c r="C4" s="4"/>
      <c r="D4" s="4"/>
      <c r="E4" s="5"/>
      <c r="F4" s="145"/>
      <c r="G4" s="5"/>
      <c r="H4" s="5"/>
      <c r="I4" s="5"/>
      <c r="J4" s="311" t="s">
        <v>62</v>
      </c>
      <c r="K4" s="6"/>
    </row>
    <row r="5" spans="1:12" s="11" customFormat="1" ht="26" x14ac:dyDescent="0.25">
      <c r="A5" s="7" t="s">
        <v>0</v>
      </c>
      <c r="B5" s="8" t="s">
        <v>1</v>
      </c>
      <c r="C5" s="8" t="s">
        <v>2</v>
      </c>
      <c r="D5" s="8" t="s">
        <v>3</v>
      </c>
      <c r="E5" s="8" t="s">
        <v>4</v>
      </c>
      <c r="F5" s="146" t="s">
        <v>52</v>
      </c>
      <c r="G5" s="8" t="s">
        <v>53</v>
      </c>
      <c r="H5" s="8" t="s">
        <v>6</v>
      </c>
      <c r="I5" s="8" t="s">
        <v>7</v>
      </c>
      <c r="J5" s="9" t="s">
        <v>8</v>
      </c>
      <c r="K5" s="10"/>
    </row>
    <row r="6" spans="1:12" ht="14.5" x14ac:dyDescent="0.35">
      <c r="A6" s="12" t="s">
        <v>9</v>
      </c>
      <c r="B6" s="13"/>
      <c r="C6" s="14"/>
      <c r="D6" s="14"/>
      <c r="E6" s="14"/>
      <c r="F6" s="147"/>
      <c r="G6" s="15"/>
      <c r="H6" s="15"/>
      <c r="I6" s="15"/>
      <c r="J6" s="16"/>
      <c r="K6" s="17"/>
    </row>
    <row r="7" spans="1:12" s="25" customFormat="1" ht="12" x14ac:dyDescent="0.3">
      <c r="A7" s="124" t="s">
        <v>27</v>
      </c>
      <c r="B7" s="125" t="s">
        <v>28</v>
      </c>
      <c r="C7" s="126" t="s">
        <v>29</v>
      </c>
      <c r="D7" s="127">
        <v>0</v>
      </c>
      <c r="E7" s="126" t="s">
        <v>14</v>
      </c>
      <c r="F7" s="148">
        <v>0</v>
      </c>
      <c r="G7" s="128">
        <f>D7*F7</f>
        <v>0</v>
      </c>
      <c r="H7" s="129">
        <v>0</v>
      </c>
      <c r="I7" s="129">
        <v>0</v>
      </c>
      <c r="J7" s="24">
        <f>((G7*I7)+(G7))*H7+((G7*I7)+(G7))</f>
        <v>0</v>
      </c>
      <c r="K7" s="138"/>
      <c r="L7" s="138"/>
    </row>
    <row r="8" spans="1:12" s="25" customFormat="1" ht="12" x14ac:dyDescent="0.3">
      <c r="A8" s="124" t="s">
        <v>27</v>
      </c>
      <c r="B8" s="125" t="s">
        <v>28</v>
      </c>
      <c r="C8" s="126" t="s">
        <v>29</v>
      </c>
      <c r="D8" s="127">
        <v>0</v>
      </c>
      <c r="E8" s="126" t="s">
        <v>14</v>
      </c>
      <c r="F8" s="148">
        <v>0</v>
      </c>
      <c r="G8" s="128">
        <f t="shared" ref="G8:G16" si="0">D8*F8</f>
        <v>0</v>
      </c>
      <c r="H8" s="129">
        <v>0</v>
      </c>
      <c r="I8" s="129">
        <v>0</v>
      </c>
      <c r="J8" s="24">
        <f t="shared" ref="J8:J16" si="1">((G8*I8)+(G8))*H8+((G8*I8)+(G8))</f>
        <v>0</v>
      </c>
      <c r="K8" s="138"/>
      <c r="L8" s="138"/>
    </row>
    <row r="9" spans="1:12" s="25" customFormat="1" ht="12" x14ac:dyDescent="0.3">
      <c r="A9" s="124" t="s">
        <v>27</v>
      </c>
      <c r="B9" s="125" t="s">
        <v>28</v>
      </c>
      <c r="C9" s="126" t="s">
        <v>29</v>
      </c>
      <c r="D9" s="127">
        <v>0</v>
      </c>
      <c r="E9" s="126" t="s">
        <v>14</v>
      </c>
      <c r="F9" s="148">
        <v>0</v>
      </c>
      <c r="G9" s="128">
        <f t="shared" si="0"/>
        <v>0</v>
      </c>
      <c r="H9" s="129">
        <v>0</v>
      </c>
      <c r="I9" s="129">
        <v>0</v>
      </c>
      <c r="J9" s="24">
        <f t="shared" si="1"/>
        <v>0</v>
      </c>
      <c r="K9" s="138"/>
      <c r="L9" s="138"/>
    </row>
    <row r="10" spans="1:12" s="25" customFormat="1" ht="12" x14ac:dyDescent="0.3">
      <c r="A10" s="124" t="s">
        <v>27</v>
      </c>
      <c r="B10" s="125" t="s">
        <v>28</v>
      </c>
      <c r="C10" s="126" t="s">
        <v>29</v>
      </c>
      <c r="D10" s="127">
        <v>0</v>
      </c>
      <c r="E10" s="126" t="s">
        <v>14</v>
      </c>
      <c r="F10" s="148">
        <v>0</v>
      </c>
      <c r="G10" s="128">
        <f t="shared" si="0"/>
        <v>0</v>
      </c>
      <c r="H10" s="129">
        <v>0</v>
      </c>
      <c r="I10" s="129">
        <v>0</v>
      </c>
      <c r="J10" s="24">
        <f t="shared" si="1"/>
        <v>0</v>
      </c>
      <c r="K10" s="138"/>
      <c r="L10" s="138"/>
    </row>
    <row r="11" spans="1:12" s="25" customFormat="1" ht="12" x14ac:dyDescent="0.3">
      <c r="A11" s="124" t="s">
        <v>27</v>
      </c>
      <c r="B11" s="125" t="s">
        <v>28</v>
      </c>
      <c r="C11" s="126" t="s">
        <v>29</v>
      </c>
      <c r="D11" s="127">
        <v>0</v>
      </c>
      <c r="E11" s="126" t="s">
        <v>14</v>
      </c>
      <c r="F11" s="148">
        <v>0</v>
      </c>
      <c r="G11" s="128">
        <f t="shared" si="0"/>
        <v>0</v>
      </c>
      <c r="H11" s="129">
        <v>0</v>
      </c>
      <c r="I11" s="129">
        <v>0</v>
      </c>
      <c r="J11" s="24">
        <f t="shared" si="1"/>
        <v>0</v>
      </c>
      <c r="K11" s="138"/>
      <c r="L11" s="138"/>
    </row>
    <row r="12" spans="1:12" s="25" customFormat="1" ht="12" x14ac:dyDescent="0.3">
      <c r="A12" s="124" t="s">
        <v>27</v>
      </c>
      <c r="B12" s="125" t="s">
        <v>28</v>
      </c>
      <c r="C12" s="126" t="s">
        <v>29</v>
      </c>
      <c r="D12" s="127">
        <v>0</v>
      </c>
      <c r="E12" s="126" t="s">
        <v>14</v>
      </c>
      <c r="F12" s="148">
        <v>0</v>
      </c>
      <c r="G12" s="128">
        <f t="shared" si="0"/>
        <v>0</v>
      </c>
      <c r="H12" s="129">
        <v>0</v>
      </c>
      <c r="I12" s="129">
        <v>0</v>
      </c>
      <c r="J12" s="24">
        <f t="shared" si="1"/>
        <v>0</v>
      </c>
      <c r="K12" s="138"/>
      <c r="L12" s="138"/>
    </row>
    <row r="13" spans="1:12" s="25" customFormat="1" ht="12" x14ac:dyDescent="0.3">
      <c r="A13" s="124" t="s">
        <v>27</v>
      </c>
      <c r="B13" s="125" t="s">
        <v>28</v>
      </c>
      <c r="C13" s="126" t="s">
        <v>29</v>
      </c>
      <c r="D13" s="127">
        <v>0</v>
      </c>
      <c r="E13" s="126" t="s">
        <v>14</v>
      </c>
      <c r="F13" s="148">
        <v>0</v>
      </c>
      <c r="G13" s="128">
        <f t="shared" si="0"/>
        <v>0</v>
      </c>
      <c r="H13" s="129">
        <v>0</v>
      </c>
      <c r="I13" s="129">
        <v>0</v>
      </c>
      <c r="J13" s="24">
        <f t="shared" si="1"/>
        <v>0</v>
      </c>
      <c r="K13" s="138"/>
      <c r="L13" s="138"/>
    </row>
    <row r="14" spans="1:12" s="25" customFormat="1" ht="12" x14ac:dyDescent="0.3">
      <c r="A14" s="124" t="s">
        <v>27</v>
      </c>
      <c r="B14" s="125" t="s">
        <v>28</v>
      </c>
      <c r="C14" s="126" t="s">
        <v>29</v>
      </c>
      <c r="D14" s="127">
        <v>0</v>
      </c>
      <c r="E14" s="126" t="s">
        <v>14</v>
      </c>
      <c r="F14" s="148">
        <v>0</v>
      </c>
      <c r="G14" s="128">
        <f t="shared" si="0"/>
        <v>0</v>
      </c>
      <c r="H14" s="129">
        <v>0</v>
      </c>
      <c r="I14" s="129">
        <v>0</v>
      </c>
      <c r="J14" s="24">
        <f t="shared" si="1"/>
        <v>0</v>
      </c>
      <c r="K14" s="138"/>
      <c r="L14" s="138"/>
    </row>
    <row r="15" spans="1:12" s="25" customFormat="1" ht="12" x14ac:dyDescent="0.3">
      <c r="A15" s="124" t="s">
        <v>27</v>
      </c>
      <c r="B15" s="125" t="s">
        <v>28</v>
      </c>
      <c r="C15" s="126" t="s">
        <v>29</v>
      </c>
      <c r="D15" s="127">
        <v>0</v>
      </c>
      <c r="E15" s="126" t="s">
        <v>14</v>
      </c>
      <c r="F15" s="148">
        <v>0</v>
      </c>
      <c r="G15" s="128">
        <f t="shared" si="0"/>
        <v>0</v>
      </c>
      <c r="H15" s="129">
        <v>0</v>
      </c>
      <c r="I15" s="129">
        <v>0</v>
      </c>
      <c r="J15" s="24">
        <f t="shared" si="1"/>
        <v>0</v>
      </c>
      <c r="K15" s="138"/>
      <c r="L15" s="138"/>
    </row>
    <row r="16" spans="1:12" s="25" customFormat="1" ht="12" x14ac:dyDescent="0.3">
      <c r="A16" s="124" t="s">
        <v>27</v>
      </c>
      <c r="B16" s="125" t="s">
        <v>28</v>
      </c>
      <c r="C16" s="126" t="s">
        <v>29</v>
      </c>
      <c r="D16" s="127">
        <v>0</v>
      </c>
      <c r="E16" s="126" t="s">
        <v>14</v>
      </c>
      <c r="F16" s="148">
        <v>0</v>
      </c>
      <c r="G16" s="128">
        <f t="shared" si="0"/>
        <v>0</v>
      </c>
      <c r="H16" s="129">
        <v>0</v>
      </c>
      <c r="I16" s="129">
        <v>0</v>
      </c>
      <c r="J16" s="24">
        <f t="shared" si="1"/>
        <v>0</v>
      </c>
      <c r="K16" s="138"/>
      <c r="L16" s="138"/>
    </row>
    <row r="17" spans="1:12" x14ac:dyDescent="0.3">
      <c r="A17" s="26"/>
      <c r="B17" s="27"/>
      <c r="C17" s="28"/>
      <c r="D17" s="28">
        <f>SUM(D7:D16)</f>
        <v>0</v>
      </c>
      <c r="E17" s="29"/>
      <c r="F17" s="149"/>
      <c r="G17" s="29"/>
      <c r="H17" s="30"/>
      <c r="I17" s="31" t="s">
        <v>10</v>
      </c>
      <c r="J17" s="32">
        <f>SUM(J7:J16)</f>
        <v>0</v>
      </c>
      <c r="K17" s="139"/>
      <c r="L17" s="139"/>
    </row>
    <row r="18" spans="1:12" x14ac:dyDescent="0.3">
      <c r="A18" s="26"/>
      <c r="B18" s="27"/>
      <c r="C18" s="28"/>
      <c r="D18" s="28"/>
      <c r="E18" s="29"/>
      <c r="F18" s="149"/>
      <c r="G18" s="29"/>
      <c r="H18" s="30"/>
      <c r="I18" s="165"/>
      <c r="J18" s="32"/>
      <c r="K18" s="139"/>
      <c r="L18" s="139"/>
    </row>
    <row r="19" spans="1:12" x14ac:dyDescent="0.3">
      <c r="A19" s="33" t="s">
        <v>11</v>
      </c>
      <c r="B19" s="34"/>
      <c r="C19" s="27"/>
      <c r="D19" s="166" t="s">
        <v>54</v>
      </c>
      <c r="E19" s="35"/>
      <c r="F19" s="166" t="s">
        <v>55</v>
      </c>
      <c r="G19" s="36"/>
      <c r="H19" s="36"/>
      <c r="I19" s="36"/>
      <c r="J19" s="37"/>
      <c r="K19" s="140"/>
      <c r="L19" s="140"/>
    </row>
    <row r="20" spans="1:12" x14ac:dyDescent="0.3">
      <c r="A20" s="124" t="s">
        <v>27</v>
      </c>
      <c r="B20" s="125" t="s">
        <v>12</v>
      </c>
      <c r="C20" s="126" t="s">
        <v>12</v>
      </c>
      <c r="D20" s="167">
        <v>0</v>
      </c>
      <c r="E20" s="126" t="s">
        <v>14</v>
      </c>
      <c r="F20" s="148">
        <v>0</v>
      </c>
      <c r="G20" s="128">
        <f>D20*F20</f>
        <v>0</v>
      </c>
      <c r="H20" s="129">
        <v>0</v>
      </c>
      <c r="I20" s="129">
        <v>0</v>
      </c>
      <c r="J20" s="24">
        <f>((G20*I20)+(G20))*H20+((G20*I20)+(G20))</f>
        <v>0</v>
      </c>
      <c r="K20" s="138"/>
      <c r="L20" s="138"/>
    </row>
    <row r="21" spans="1:12" x14ac:dyDescent="0.3">
      <c r="A21" s="124" t="s">
        <v>27</v>
      </c>
      <c r="B21" s="125" t="s">
        <v>12</v>
      </c>
      <c r="C21" s="126" t="s">
        <v>12</v>
      </c>
      <c r="D21" s="167">
        <v>0</v>
      </c>
      <c r="E21" s="126" t="s">
        <v>14</v>
      </c>
      <c r="F21" s="148">
        <v>0</v>
      </c>
      <c r="G21" s="128">
        <f t="shared" ref="G21" si="2">D21*F21</f>
        <v>0</v>
      </c>
      <c r="H21" s="129">
        <v>0</v>
      </c>
      <c r="I21" s="129">
        <v>0</v>
      </c>
      <c r="J21" s="24">
        <f t="shared" ref="J21" si="3">((G21*I21)+(G21))*H21+((G21*I21)+(G21))</f>
        <v>0</v>
      </c>
      <c r="K21" s="138"/>
      <c r="L21" s="138"/>
    </row>
    <row r="22" spans="1:12" x14ac:dyDescent="0.3">
      <c r="A22" s="39"/>
      <c r="B22" s="130"/>
      <c r="C22" s="130"/>
      <c r="D22" s="130"/>
      <c r="E22" s="131"/>
      <c r="F22" s="150"/>
      <c r="G22" s="132"/>
      <c r="H22" s="132"/>
      <c r="I22" s="133" t="s">
        <v>33</v>
      </c>
      <c r="J22" s="134">
        <f>SUM(J20:J21)</f>
        <v>0</v>
      </c>
      <c r="K22" s="141"/>
      <c r="L22" s="141"/>
    </row>
    <row r="23" spans="1:12" x14ac:dyDescent="0.3">
      <c r="A23" s="42" t="s">
        <v>15</v>
      </c>
      <c r="B23" s="118" t="s">
        <v>12</v>
      </c>
      <c r="C23" s="118" t="s">
        <v>12</v>
      </c>
      <c r="D23" s="118"/>
      <c r="E23" s="118"/>
      <c r="F23" s="148"/>
      <c r="G23" s="128">
        <v>0</v>
      </c>
      <c r="H23" s="129">
        <v>0</v>
      </c>
      <c r="I23" s="129">
        <v>0</v>
      </c>
      <c r="J23" s="43">
        <f>(G23*H23)+(G23*I23)+G23</f>
        <v>0</v>
      </c>
      <c r="K23" s="142"/>
      <c r="L23" s="142"/>
    </row>
    <row r="24" spans="1:12" x14ac:dyDescent="0.3">
      <c r="A24" s="44"/>
      <c r="B24" s="45"/>
      <c r="C24" s="46"/>
      <c r="D24" s="45"/>
      <c r="E24" s="47"/>
      <c r="F24" s="151"/>
      <c r="G24" s="48"/>
      <c r="H24" s="135">
        <f>((G7+G7*I7)*H7)+((G8+G8*I8)*H8)+((G9+G9*I9)*H9)+((G10+G10*I10)*H10)+((G11+G11*I11)*H11)+((G12+G12*I12)*H12)+((G13+G13*I13)*H13)+((G14+G14*I14)*H14)+((G15+G15*I15)*H15)+((G16+G16*I16)*H16)</f>
        <v>0</v>
      </c>
      <c r="I24" s="48"/>
      <c r="J24" s="49"/>
      <c r="K24" s="143"/>
      <c r="L24" s="143"/>
    </row>
    <row r="25" spans="1:12" x14ac:dyDescent="0.3">
      <c r="A25" s="50" t="s">
        <v>16</v>
      </c>
      <c r="B25" s="51"/>
      <c r="C25" s="51"/>
      <c r="D25" s="51"/>
      <c r="E25" s="52"/>
      <c r="F25" s="152">
        <f>SUM(F7:F16)</f>
        <v>0</v>
      </c>
      <c r="G25" s="136">
        <f>SUM(G7:G16)+SUM(G20:G21)+G23</f>
        <v>0</v>
      </c>
      <c r="H25" s="136">
        <f>H24+((G20*I20+G20)*H20)+((G21*I21+G21)*H21)+((G23*I23+G23)*H23)</f>
        <v>0</v>
      </c>
      <c r="I25" s="136">
        <f>(G7*I7)+(G8*I8)+(G9*I9)+(G10*I10)+(G11*I11)+(G12*I12)+(G13*I13)+(G14*I14)+(G15*I15)+(G16*I16)+(G20*I20)+(G21*I21)+(G23*I23)</f>
        <v>0</v>
      </c>
      <c r="J25" s="137">
        <f>J17+J22+J23</f>
        <v>0</v>
      </c>
      <c r="K25" s="144"/>
      <c r="L25" s="144"/>
    </row>
    <row r="26" spans="1:12" x14ac:dyDescent="0.3">
      <c r="A26" s="39"/>
      <c r="B26" s="30"/>
      <c r="C26" s="30"/>
      <c r="D26" s="30"/>
      <c r="E26" s="30"/>
      <c r="F26" s="153"/>
      <c r="G26" s="30"/>
      <c r="H26" s="30"/>
      <c r="I26" s="30"/>
      <c r="J26" s="53"/>
    </row>
    <row r="27" spans="1:12" ht="16.5" customHeight="1" x14ac:dyDescent="0.3">
      <c r="A27" s="54" t="s">
        <v>17</v>
      </c>
      <c r="B27" s="55"/>
      <c r="C27" s="55"/>
      <c r="D27" s="55"/>
      <c r="E27" s="55"/>
      <c r="F27" s="154"/>
      <c r="G27" s="55"/>
      <c r="H27" s="55"/>
      <c r="I27" s="55"/>
      <c r="J27" s="56"/>
    </row>
    <row r="28" spans="1:12" x14ac:dyDescent="0.3">
      <c r="A28" s="119" t="s">
        <v>38</v>
      </c>
      <c r="B28" s="120"/>
      <c r="C28" s="120"/>
      <c r="D28" s="121"/>
      <c r="E28" s="121"/>
      <c r="F28" s="155"/>
      <c r="G28" s="122"/>
      <c r="H28" s="122"/>
      <c r="I28" s="122"/>
      <c r="J28" s="123">
        <v>0</v>
      </c>
    </row>
    <row r="29" spans="1:12" x14ac:dyDescent="0.3">
      <c r="A29" s="119" t="s">
        <v>39</v>
      </c>
      <c r="B29" s="120"/>
      <c r="C29" s="120"/>
      <c r="D29" s="121"/>
      <c r="E29" s="121"/>
      <c r="F29" s="155"/>
      <c r="G29" s="122"/>
      <c r="H29" s="122"/>
      <c r="I29" s="122"/>
      <c r="J29" s="123">
        <v>0</v>
      </c>
    </row>
    <row r="30" spans="1:12" x14ac:dyDescent="0.3">
      <c r="A30" s="119" t="s">
        <v>40</v>
      </c>
      <c r="B30" s="120"/>
      <c r="C30" s="120"/>
      <c r="D30" s="121"/>
      <c r="E30" s="121"/>
      <c r="F30" s="155"/>
      <c r="G30" s="122"/>
      <c r="H30" s="122"/>
      <c r="I30" s="122"/>
      <c r="J30" s="123">
        <v>0</v>
      </c>
    </row>
    <row r="31" spans="1:12" x14ac:dyDescent="0.3">
      <c r="A31" s="119" t="s">
        <v>41</v>
      </c>
      <c r="B31" s="120"/>
      <c r="C31" s="120"/>
      <c r="D31" s="121"/>
      <c r="E31" s="121"/>
      <c r="F31" s="155"/>
      <c r="G31" s="122"/>
      <c r="H31" s="122"/>
      <c r="I31" s="122"/>
      <c r="J31" s="123">
        <v>0</v>
      </c>
    </row>
    <row r="32" spans="1:12" x14ac:dyDescent="0.3">
      <c r="A32" s="119" t="s">
        <v>42</v>
      </c>
      <c r="B32" s="120"/>
      <c r="C32" s="120"/>
      <c r="D32" s="121"/>
      <c r="E32" s="121"/>
      <c r="F32" s="155"/>
      <c r="G32" s="122"/>
      <c r="H32" s="122"/>
      <c r="I32" s="122"/>
      <c r="J32" s="123">
        <f>SUM(J33:J36)</f>
        <v>0</v>
      </c>
    </row>
    <row r="33" spans="1:16" x14ac:dyDescent="0.3">
      <c r="A33" s="170" t="s">
        <v>57</v>
      </c>
      <c r="B33" s="120"/>
      <c r="C33" s="120"/>
      <c r="D33" s="121"/>
      <c r="E33" s="121"/>
      <c r="F33" s="155"/>
      <c r="G33" s="122"/>
      <c r="H33" s="122"/>
      <c r="I33" s="122"/>
      <c r="J33" s="171">
        <v>0</v>
      </c>
    </row>
    <row r="34" spans="1:16" x14ac:dyDescent="0.3">
      <c r="A34" s="170" t="s">
        <v>58</v>
      </c>
      <c r="B34" s="120"/>
      <c r="C34" s="120"/>
      <c r="D34" s="121"/>
      <c r="E34" s="121"/>
      <c r="F34" s="155"/>
      <c r="G34" s="122"/>
      <c r="H34" s="122"/>
      <c r="I34" s="122"/>
      <c r="J34" s="171">
        <v>0</v>
      </c>
    </row>
    <row r="35" spans="1:16" x14ac:dyDescent="0.3">
      <c r="A35" s="170" t="s">
        <v>59</v>
      </c>
      <c r="B35" s="120"/>
      <c r="C35" s="120"/>
      <c r="D35" s="121"/>
      <c r="E35" s="121"/>
      <c r="F35" s="155"/>
      <c r="G35" s="122"/>
      <c r="H35" s="122"/>
      <c r="I35" s="122"/>
      <c r="J35" s="171">
        <v>0</v>
      </c>
    </row>
    <row r="36" spans="1:16" x14ac:dyDescent="0.3">
      <c r="A36" s="170" t="s">
        <v>60</v>
      </c>
      <c r="B36" s="120"/>
      <c r="C36" s="120"/>
      <c r="D36" s="121"/>
      <c r="E36" s="121"/>
      <c r="F36" s="155"/>
      <c r="G36" s="122"/>
      <c r="H36" s="122"/>
      <c r="I36" s="122"/>
      <c r="J36" s="171">
        <v>0</v>
      </c>
    </row>
    <row r="37" spans="1:16" x14ac:dyDescent="0.3">
      <c r="A37" s="119" t="s">
        <v>43</v>
      </c>
      <c r="B37" s="120"/>
      <c r="C37" s="120"/>
      <c r="D37" s="121"/>
      <c r="E37" s="121"/>
      <c r="F37" s="155"/>
      <c r="G37" s="122"/>
      <c r="H37" s="122"/>
      <c r="I37" s="122"/>
      <c r="J37" s="123">
        <v>0</v>
      </c>
    </row>
    <row r="38" spans="1:16" x14ac:dyDescent="0.3">
      <c r="A38" s="119" t="s">
        <v>44</v>
      </c>
      <c r="B38" s="120"/>
      <c r="C38" s="120"/>
      <c r="D38" s="121"/>
      <c r="E38" s="121"/>
      <c r="F38" s="155"/>
      <c r="G38" s="122"/>
      <c r="H38" s="122"/>
      <c r="I38" s="122"/>
      <c r="J38" s="123">
        <v>0</v>
      </c>
    </row>
    <row r="39" spans="1:16" x14ac:dyDescent="0.3">
      <c r="A39" s="119" t="s">
        <v>45</v>
      </c>
      <c r="B39" s="120"/>
      <c r="C39" s="120"/>
      <c r="D39" s="121"/>
      <c r="E39" s="121"/>
      <c r="F39" s="155"/>
      <c r="G39" s="122"/>
      <c r="H39" s="122"/>
      <c r="I39" s="122"/>
      <c r="J39" s="123">
        <v>0</v>
      </c>
    </row>
    <row r="40" spans="1:16" x14ac:dyDescent="0.3">
      <c r="A40" s="119" t="s">
        <v>46</v>
      </c>
      <c r="B40" s="120"/>
      <c r="C40" s="120"/>
      <c r="D40" s="121"/>
      <c r="E40" s="121"/>
      <c r="F40" s="155"/>
      <c r="G40" s="122"/>
      <c r="H40" s="122"/>
      <c r="I40" s="122"/>
      <c r="J40" s="123">
        <v>0</v>
      </c>
    </row>
    <row r="41" spans="1:16" x14ac:dyDescent="0.3">
      <c r="A41" s="119" t="s">
        <v>47</v>
      </c>
      <c r="B41" s="120"/>
      <c r="C41" s="120"/>
      <c r="D41" s="121"/>
      <c r="E41" s="121"/>
      <c r="F41" s="155"/>
      <c r="G41" s="122"/>
      <c r="H41" s="122"/>
      <c r="I41" s="122"/>
      <c r="J41" s="123">
        <v>0</v>
      </c>
    </row>
    <row r="42" spans="1:16" x14ac:dyDescent="0.3">
      <c r="A42" s="119" t="s">
        <v>48</v>
      </c>
      <c r="B42" s="120"/>
      <c r="C42" s="120"/>
      <c r="D42" s="121"/>
      <c r="E42" s="121"/>
      <c r="F42" s="155"/>
      <c r="G42" s="122"/>
      <c r="H42" s="122"/>
      <c r="I42" s="122"/>
      <c r="J42" s="123">
        <v>0</v>
      </c>
    </row>
    <row r="43" spans="1:16" x14ac:dyDescent="0.3">
      <c r="A43" s="119" t="s">
        <v>49</v>
      </c>
      <c r="B43" s="120"/>
      <c r="C43" s="120"/>
      <c r="D43" s="121"/>
      <c r="E43" s="121"/>
      <c r="F43" s="155"/>
      <c r="G43" s="122"/>
      <c r="H43" s="122"/>
      <c r="I43" s="122"/>
      <c r="J43" s="123">
        <v>0</v>
      </c>
    </row>
    <row r="44" spans="1:16" x14ac:dyDescent="0.3">
      <c r="A44" s="119" t="s">
        <v>50</v>
      </c>
      <c r="B44" s="120"/>
      <c r="C44" s="120"/>
      <c r="D44" s="121"/>
      <c r="E44" s="121"/>
      <c r="F44" s="155"/>
      <c r="G44" s="122"/>
      <c r="H44" s="122"/>
      <c r="I44" s="122"/>
      <c r="J44" s="123">
        <v>0</v>
      </c>
    </row>
    <row r="45" spans="1:16" x14ac:dyDescent="0.3">
      <c r="A45" s="119" t="s">
        <v>51</v>
      </c>
      <c r="B45" s="120"/>
      <c r="C45" s="120"/>
      <c r="D45" s="121"/>
      <c r="E45" s="121"/>
      <c r="F45" s="155"/>
      <c r="G45" s="122"/>
      <c r="H45" s="122"/>
      <c r="I45" s="122"/>
      <c r="J45" s="123">
        <v>0</v>
      </c>
    </row>
    <row r="46" spans="1:16" ht="14.5" x14ac:dyDescent="0.35">
      <c r="A46" s="57" t="s">
        <v>18</v>
      </c>
      <c r="B46" s="58"/>
      <c r="C46" s="58"/>
      <c r="D46" s="58"/>
      <c r="E46" s="59"/>
      <c r="F46" s="156"/>
      <c r="G46" s="59"/>
      <c r="H46" s="59"/>
      <c r="I46" s="59"/>
      <c r="J46" s="60">
        <f>SUM(J28:J32,J37:J45)</f>
        <v>0</v>
      </c>
      <c r="K46" s="17"/>
      <c r="L46" s="17"/>
      <c r="M46" s="17"/>
      <c r="N46" s="17"/>
      <c r="O46" s="17"/>
      <c r="P46" s="17"/>
    </row>
    <row r="47" spans="1:16" ht="14.5" x14ac:dyDescent="0.35">
      <c r="A47" s="61"/>
      <c r="B47" s="62"/>
      <c r="C47" s="62"/>
      <c r="D47" s="62"/>
      <c r="E47" s="63"/>
      <c r="F47" s="157"/>
      <c r="G47" s="63"/>
      <c r="H47" s="63"/>
      <c r="I47" s="63"/>
      <c r="J47" s="64"/>
      <c r="K47" s="17"/>
      <c r="L47" s="17"/>
      <c r="M47" s="17"/>
      <c r="N47" s="17"/>
      <c r="O47" s="17"/>
      <c r="P47" s="17"/>
    </row>
    <row r="48" spans="1:16" ht="14.5" x14ac:dyDescent="0.35">
      <c r="A48" s="65" t="s">
        <v>19</v>
      </c>
      <c r="B48" s="66"/>
      <c r="C48" s="66"/>
      <c r="D48" s="66"/>
      <c r="E48" s="67"/>
      <c r="F48" s="158"/>
      <c r="G48" s="67"/>
      <c r="H48" s="67"/>
      <c r="I48" s="67"/>
      <c r="J48" s="68">
        <f>J25+J46</f>
        <v>0</v>
      </c>
      <c r="K48" s="17"/>
      <c r="L48" s="17"/>
      <c r="M48" s="17"/>
      <c r="N48" s="17"/>
      <c r="O48" s="17"/>
      <c r="P48" s="17"/>
    </row>
    <row r="49" spans="1:16" ht="14.5" x14ac:dyDescent="0.35">
      <c r="A49" s="69"/>
      <c r="B49" s="70"/>
      <c r="C49" s="70"/>
      <c r="D49" s="70"/>
      <c r="E49" s="38"/>
      <c r="F49" s="145"/>
      <c r="G49" s="38"/>
      <c r="H49" s="38"/>
      <c r="I49" s="38"/>
      <c r="J49" s="71"/>
      <c r="K49" s="17"/>
      <c r="L49" s="17"/>
      <c r="M49" s="17"/>
      <c r="N49" s="17"/>
      <c r="O49" s="17"/>
      <c r="P49" s="17"/>
    </row>
    <row r="50" spans="1:16" ht="14.5" x14ac:dyDescent="0.35">
      <c r="A50" s="72" t="s">
        <v>20</v>
      </c>
      <c r="B50" s="73"/>
      <c r="C50" s="73"/>
      <c r="D50" s="73"/>
      <c r="E50" s="74"/>
      <c r="F50" s="159"/>
      <c r="G50" s="75"/>
      <c r="H50" s="75"/>
      <c r="I50" s="75">
        <v>9.0700000000000003E-2</v>
      </c>
      <c r="J50" s="76">
        <f>(J48-J31-J32-J41-J42)*I50</f>
        <v>0</v>
      </c>
      <c r="K50" s="17"/>
      <c r="L50" s="77"/>
      <c r="M50" s="17"/>
      <c r="N50" s="17"/>
      <c r="O50" s="17"/>
      <c r="P50" s="17"/>
    </row>
    <row r="51" spans="1:16" s="25" customFormat="1" ht="14.5" x14ac:dyDescent="0.35">
      <c r="A51" s="78" t="s">
        <v>71</v>
      </c>
      <c r="B51" s="79"/>
      <c r="C51" s="79"/>
      <c r="D51" s="79"/>
      <c r="E51" s="80"/>
      <c r="F51" s="160"/>
      <c r="G51" s="81"/>
      <c r="H51" s="82"/>
      <c r="I51" s="83"/>
      <c r="J51" s="84"/>
      <c r="K51" s="17"/>
      <c r="L51" s="17"/>
      <c r="M51" s="17"/>
      <c r="N51" s="17"/>
      <c r="O51" s="17"/>
      <c r="P51" s="17"/>
    </row>
    <row r="52" spans="1:16" ht="14.5" x14ac:dyDescent="0.35">
      <c r="A52" s="85" t="s">
        <v>21</v>
      </c>
      <c r="B52" s="86"/>
      <c r="C52" s="86"/>
      <c r="D52" s="86"/>
      <c r="E52" s="87"/>
      <c r="F52" s="161"/>
      <c r="G52" s="87"/>
      <c r="H52" s="87"/>
      <c r="I52" s="88"/>
      <c r="J52" s="89">
        <f>SUM(J53:J54)</f>
        <v>0</v>
      </c>
      <c r="K52" s="17"/>
      <c r="L52" s="17"/>
      <c r="M52" s="17"/>
      <c r="N52" s="17"/>
      <c r="O52" s="17"/>
      <c r="P52" s="17"/>
    </row>
    <row r="53" spans="1:16" ht="14.5" x14ac:dyDescent="0.35">
      <c r="A53" s="90" t="s">
        <v>22</v>
      </c>
      <c r="B53" s="91"/>
      <c r="C53" s="91"/>
      <c r="D53" s="91"/>
      <c r="E53" s="92"/>
      <c r="F53" s="162"/>
      <c r="G53" s="92"/>
      <c r="H53" s="92"/>
      <c r="I53" s="92"/>
      <c r="J53" s="93">
        <f>SUM(J48:J50)</f>
        <v>0</v>
      </c>
      <c r="K53" s="17"/>
      <c r="L53" s="17"/>
      <c r="M53" s="17"/>
      <c r="N53" s="17"/>
      <c r="O53" s="17"/>
      <c r="P53" s="17"/>
    </row>
    <row r="54" spans="1:16" s="25" customFormat="1" ht="15" thickBot="1" x14ac:dyDescent="0.4">
      <c r="A54" s="94" t="s">
        <v>69</v>
      </c>
      <c r="B54" s="95"/>
      <c r="C54" s="95"/>
      <c r="D54" s="95"/>
      <c r="E54" s="96"/>
      <c r="F54" s="163"/>
      <c r="G54" s="96"/>
      <c r="H54" s="96"/>
      <c r="I54" s="96"/>
      <c r="J54" s="97">
        <f>J53/3</f>
        <v>0</v>
      </c>
      <c r="K54" s="17"/>
      <c r="L54" s="17"/>
      <c r="M54" s="17"/>
      <c r="N54" s="17"/>
      <c r="O54" s="17"/>
      <c r="P54" s="17"/>
    </row>
  </sheetData>
  <mergeCells count="3">
    <mergeCell ref="A1:J1"/>
    <mergeCell ref="A2:J2"/>
    <mergeCell ref="A3:J3"/>
  </mergeCells>
  <printOptions horizontalCentered="1"/>
  <pageMargins left="0.5" right="0.5" top="0.75" bottom="1" header="0.5" footer="0.5"/>
  <pageSetup scale="79" fitToHeight="0" orientation="portrait" r:id="rId1"/>
  <headerFooter alignWithMargins="0">
    <oddHeader>&amp;RG1798XXX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54"/>
  <sheetViews>
    <sheetView showWhiteSpace="0" view="pageLayout" topLeftCell="A22" zoomScaleNormal="100" workbookViewId="0">
      <selection activeCell="J57" sqref="J57"/>
    </sheetView>
  </sheetViews>
  <sheetFormatPr defaultColWidth="9.1796875" defaultRowHeight="14" x14ac:dyDescent="0.3"/>
  <cols>
    <col min="1" max="1" width="24" style="1" customWidth="1"/>
    <col min="2" max="2" width="16.1796875" style="1" customWidth="1"/>
    <col min="3" max="3" width="8.26953125" style="1" customWidth="1"/>
    <col min="4" max="4" width="5.26953125" style="1" customWidth="1"/>
    <col min="5" max="5" width="14.54296875" style="1" bestFit="1" customWidth="1"/>
    <col min="6" max="6" width="10" style="164" customWidth="1"/>
    <col min="7" max="7" width="10" style="98" customWidth="1"/>
    <col min="8" max="8" width="11" style="98" customWidth="1"/>
    <col min="9" max="9" width="10.81640625" style="98" customWidth="1"/>
    <col min="10" max="10" width="12.453125" style="1" bestFit="1" customWidth="1"/>
    <col min="11" max="16384" width="9.1796875" style="1"/>
  </cols>
  <sheetData>
    <row r="1" spans="1:12" ht="15.5" x14ac:dyDescent="0.35">
      <c r="A1" s="326" t="s">
        <v>24</v>
      </c>
      <c r="B1" s="327"/>
      <c r="C1" s="327"/>
      <c r="D1" s="327"/>
      <c r="E1" s="327"/>
      <c r="F1" s="327"/>
      <c r="G1" s="327"/>
      <c r="H1" s="327"/>
      <c r="I1" s="327"/>
      <c r="J1" s="328"/>
    </row>
    <row r="2" spans="1:12" ht="15.5" x14ac:dyDescent="0.35">
      <c r="A2" s="329" t="s">
        <v>25</v>
      </c>
      <c r="B2" s="330"/>
      <c r="C2" s="330"/>
      <c r="D2" s="330"/>
      <c r="E2" s="330"/>
      <c r="F2" s="330"/>
      <c r="G2" s="330"/>
      <c r="H2" s="330"/>
      <c r="I2" s="330"/>
      <c r="J2" s="331"/>
      <c r="K2" s="2"/>
    </row>
    <row r="3" spans="1:12" ht="16" thickBot="1" x14ac:dyDescent="0.4">
      <c r="A3" s="332" t="s">
        <v>68</v>
      </c>
      <c r="B3" s="333"/>
      <c r="C3" s="333"/>
      <c r="D3" s="333"/>
      <c r="E3" s="333"/>
      <c r="F3" s="333"/>
      <c r="G3" s="333"/>
      <c r="H3" s="333"/>
      <c r="I3" s="333"/>
      <c r="J3" s="334"/>
      <c r="K3" s="2"/>
    </row>
    <row r="4" spans="1:12" ht="14.5" x14ac:dyDescent="0.35">
      <c r="A4" s="3"/>
      <c r="B4" s="4"/>
      <c r="C4" s="4"/>
      <c r="D4" s="4"/>
      <c r="E4" s="5"/>
      <c r="F4" s="145"/>
      <c r="G4" s="5"/>
      <c r="H4" s="5"/>
      <c r="I4" s="5"/>
      <c r="J4" s="312" t="s">
        <v>70</v>
      </c>
      <c r="K4" s="6"/>
    </row>
    <row r="5" spans="1:12" s="11" customFormat="1" ht="26" x14ac:dyDescent="0.25">
      <c r="A5" s="7" t="s">
        <v>0</v>
      </c>
      <c r="B5" s="8" t="s">
        <v>1</v>
      </c>
      <c r="C5" s="8" t="s">
        <v>2</v>
      </c>
      <c r="D5" s="8" t="s">
        <v>3</v>
      </c>
      <c r="E5" s="8" t="s">
        <v>4</v>
      </c>
      <c r="F5" s="146" t="s">
        <v>52</v>
      </c>
      <c r="G5" s="8" t="s">
        <v>53</v>
      </c>
      <c r="H5" s="8" t="s">
        <v>6</v>
      </c>
      <c r="I5" s="8" t="s">
        <v>7</v>
      </c>
      <c r="J5" s="9" t="s">
        <v>8</v>
      </c>
      <c r="K5" s="10"/>
    </row>
    <row r="6" spans="1:12" ht="14.5" x14ac:dyDescent="0.35">
      <c r="A6" s="12" t="s">
        <v>9</v>
      </c>
      <c r="B6" s="13"/>
      <c r="C6" s="14"/>
      <c r="D6" s="14"/>
      <c r="E6" s="14"/>
      <c r="F6" s="147"/>
      <c r="G6" s="15"/>
      <c r="H6" s="15"/>
      <c r="I6" s="15"/>
      <c r="J6" s="16"/>
      <c r="K6" s="17"/>
    </row>
    <row r="7" spans="1:12" s="25" customFormat="1" ht="12" x14ac:dyDescent="0.3">
      <c r="A7" s="124" t="s">
        <v>27</v>
      </c>
      <c r="B7" s="125" t="s">
        <v>28</v>
      </c>
      <c r="C7" s="126" t="s">
        <v>29</v>
      </c>
      <c r="D7" s="127">
        <v>0</v>
      </c>
      <c r="E7" s="126" t="s">
        <v>14</v>
      </c>
      <c r="F7" s="148">
        <v>0</v>
      </c>
      <c r="G7" s="128">
        <f>D7*F7</f>
        <v>0</v>
      </c>
      <c r="H7" s="129">
        <v>0</v>
      </c>
      <c r="I7" s="129">
        <v>0</v>
      </c>
      <c r="J7" s="24">
        <f>((G7*I7)+(G7))*H7+((G7*I7)+(G7))</f>
        <v>0</v>
      </c>
      <c r="K7" s="138"/>
      <c r="L7" s="138"/>
    </row>
    <row r="8" spans="1:12" s="25" customFormat="1" ht="12" x14ac:dyDescent="0.3">
      <c r="A8" s="124" t="s">
        <v>27</v>
      </c>
      <c r="B8" s="125" t="s">
        <v>28</v>
      </c>
      <c r="C8" s="126" t="s">
        <v>29</v>
      </c>
      <c r="D8" s="127">
        <v>0</v>
      </c>
      <c r="E8" s="126" t="s">
        <v>14</v>
      </c>
      <c r="F8" s="148">
        <v>0</v>
      </c>
      <c r="G8" s="128">
        <f t="shared" ref="G8:G16" si="0">D8*F8</f>
        <v>0</v>
      </c>
      <c r="H8" s="129">
        <v>0</v>
      </c>
      <c r="I8" s="129">
        <v>0</v>
      </c>
      <c r="J8" s="24">
        <f t="shared" ref="J8:J16" si="1">((G8*I8)+(G8))*H8+((G8*I8)+(G8))</f>
        <v>0</v>
      </c>
      <c r="K8" s="138"/>
      <c r="L8" s="138"/>
    </row>
    <row r="9" spans="1:12" s="25" customFormat="1" ht="12" x14ac:dyDescent="0.3">
      <c r="A9" s="124" t="s">
        <v>27</v>
      </c>
      <c r="B9" s="125" t="s">
        <v>28</v>
      </c>
      <c r="C9" s="126" t="s">
        <v>29</v>
      </c>
      <c r="D9" s="127">
        <v>0</v>
      </c>
      <c r="E9" s="126" t="s">
        <v>14</v>
      </c>
      <c r="F9" s="148">
        <v>0</v>
      </c>
      <c r="G9" s="128">
        <f t="shared" si="0"/>
        <v>0</v>
      </c>
      <c r="H9" s="129">
        <v>0</v>
      </c>
      <c r="I9" s="129">
        <v>0</v>
      </c>
      <c r="J9" s="24">
        <f t="shared" si="1"/>
        <v>0</v>
      </c>
      <c r="K9" s="138"/>
      <c r="L9" s="138"/>
    </row>
    <row r="10" spans="1:12" s="25" customFormat="1" ht="12" x14ac:dyDescent="0.3">
      <c r="A10" s="124" t="s">
        <v>27</v>
      </c>
      <c r="B10" s="125" t="s">
        <v>28</v>
      </c>
      <c r="C10" s="126" t="s">
        <v>29</v>
      </c>
      <c r="D10" s="127">
        <v>0</v>
      </c>
      <c r="E10" s="126" t="s">
        <v>14</v>
      </c>
      <c r="F10" s="148">
        <v>0</v>
      </c>
      <c r="G10" s="128">
        <f t="shared" si="0"/>
        <v>0</v>
      </c>
      <c r="H10" s="129">
        <v>0</v>
      </c>
      <c r="I10" s="129">
        <v>0</v>
      </c>
      <c r="J10" s="24">
        <f t="shared" si="1"/>
        <v>0</v>
      </c>
      <c r="K10" s="138"/>
      <c r="L10" s="138"/>
    </row>
    <row r="11" spans="1:12" s="25" customFormat="1" ht="12" x14ac:dyDescent="0.3">
      <c r="A11" s="124" t="s">
        <v>27</v>
      </c>
      <c r="B11" s="125" t="s">
        <v>28</v>
      </c>
      <c r="C11" s="126" t="s">
        <v>29</v>
      </c>
      <c r="D11" s="127">
        <v>0</v>
      </c>
      <c r="E11" s="126" t="s">
        <v>14</v>
      </c>
      <c r="F11" s="148">
        <v>0</v>
      </c>
      <c r="G11" s="128">
        <f t="shared" si="0"/>
        <v>0</v>
      </c>
      <c r="H11" s="129">
        <v>0</v>
      </c>
      <c r="I11" s="129">
        <v>0</v>
      </c>
      <c r="J11" s="24">
        <f t="shared" si="1"/>
        <v>0</v>
      </c>
      <c r="K11" s="138"/>
      <c r="L11" s="138"/>
    </row>
    <row r="12" spans="1:12" s="25" customFormat="1" ht="12" x14ac:dyDescent="0.3">
      <c r="A12" s="124" t="s">
        <v>27</v>
      </c>
      <c r="B12" s="125" t="s">
        <v>28</v>
      </c>
      <c r="C12" s="126" t="s">
        <v>29</v>
      </c>
      <c r="D12" s="127">
        <v>0</v>
      </c>
      <c r="E12" s="126" t="s">
        <v>14</v>
      </c>
      <c r="F12" s="148">
        <v>0</v>
      </c>
      <c r="G12" s="128">
        <f t="shared" si="0"/>
        <v>0</v>
      </c>
      <c r="H12" s="129">
        <v>0</v>
      </c>
      <c r="I12" s="129">
        <v>0</v>
      </c>
      <c r="J12" s="24">
        <f t="shared" si="1"/>
        <v>0</v>
      </c>
      <c r="K12" s="138"/>
      <c r="L12" s="138"/>
    </row>
    <row r="13" spans="1:12" s="25" customFormat="1" ht="12" x14ac:dyDescent="0.3">
      <c r="A13" s="124" t="s">
        <v>27</v>
      </c>
      <c r="B13" s="125" t="s">
        <v>28</v>
      </c>
      <c r="C13" s="126" t="s">
        <v>29</v>
      </c>
      <c r="D13" s="127">
        <v>0</v>
      </c>
      <c r="E13" s="126" t="s">
        <v>14</v>
      </c>
      <c r="F13" s="148">
        <v>0</v>
      </c>
      <c r="G13" s="128">
        <f t="shared" si="0"/>
        <v>0</v>
      </c>
      <c r="H13" s="129">
        <v>0</v>
      </c>
      <c r="I13" s="129">
        <v>0</v>
      </c>
      <c r="J13" s="24">
        <f t="shared" si="1"/>
        <v>0</v>
      </c>
      <c r="K13" s="138"/>
      <c r="L13" s="138"/>
    </row>
    <row r="14" spans="1:12" s="25" customFormat="1" ht="12" x14ac:dyDescent="0.3">
      <c r="A14" s="124" t="s">
        <v>27</v>
      </c>
      <c r="B14" s="125" t="s">
        <v>28</v>
      </c>
      <c r="C14" s="126" t="s">
        <v>29</v>
      </c>
      <c r="D14" s="127">
        <v>0</v>
      </c>
      <c r="E14" s="126" t="s">
        <v>14</v>
      </c>
      <c r="F14" s="148">
        <v>0</v>
      </c>
      <c r="G14" s="128">
        <f t="shared" si="0"/>
        <v>0</v>
      </c>
      <c r="H14" s="129">
        <v>0</v>
      </c>
      <c r="I14" s="129">
        <v>0</v>
      </c>
      <c r="J14" s="24">
        <f t="shared" si="1"/>
        <v>0</v>
      </c>
      <c r="K14" s="138"/>
      <c r="L14" s="138"/>
    </row>
    <row r="15" spans="1:12" s="25" customFormat="1" ht="12" x14ac:dyDescent="0.3">
      <c r="A15" s="124" t="s">
        <v>27</v>
      </c>
      <c r="B15" s="125" t="s">
        <v>28</v>
      </c>
      <c r="C15" s="126" t="s">
        <v>29</v>
      </c>
      <c r="D15" s="127">
        <v>0</v>
      </c>
      <c r="E15" s="126" t="s">
        <v>14</v>
      </c>
      <c r="F15" s="148">
        <v>0</v>
      </c>
      <c r="G15" s="128">
        <f t="shared" si="0"/>
        <v>0</v>
      </c>
      <c r="H15" s="129">
        <v>0</v>
      </c>
      <c r="I15" s="129">
        <v>0</v>
      </c>
      <c r="J15" s="24">
        <f t="shared" si="1"/>
        <v>0</v>
      </c>
      <c r="K15" s="138"/>
      <c r="L15" s="138"/>
    </row>
    <row r="16" spans="1:12" s="25" customFormat="1" ht="12" x14ac:dyDescent="0.3">
      <c r="A16" s="124" t="s">
        <v>27</v>
      </c>
      <c r="B16" s="125" t="s">
        <v>28</v>
      </c>
      <c r="C16" s="126" t="s">
        <v>29</v>
      </c>
      <c r="D16" s="127">
        <v>0</v>
      </c>
      <c r="E16" s="126" t="s">
        <v>14</v>
      </c>
      <c r="F16" s="148">
        <v>0</v>
      </c>
      <c r="G16" s="128">
        <f t="shared" si="0"/>
        <v>0</v>
      </c>
      <c r="H16" s="129">
        <v>0</v>
      </c>
      <c r="I16" s="129">
        <v>0</v>
      </c>
      <c r="J16" s="24">
        <f t="shared" si="1"/>
        <v>0</v>
      </c>
      <c r="K16" s="138"/>
      <c r="L16" s="138"/>
    </row>
    <row r="17" spans="1:12" x14ac:dyDescent="0.3">
      <c r="A17" s="26"/>
      <c r="B17" s="27"/>
      <c r="C17" s="28"/>
      <c r="D17" s="28">
        <f>SUM(D7:D16)</f>
        <v>0</v>
      </c>
      <c r="E17" s="29"/>
      <c r="F17" s="149"/>
      <c r="G17" s="29"/>
      <c r="H17" s="30"/>
      <c r="I17" s="31" t="s">
        <v>10</v>
      </c>
      <c r="J17" s="32">
        <f>SUM(J7:J16)</f>
        <v>0</v>
      </c>
      <c r="K17" s="139"/>
      <c r="L17" s="139"/>
    </row>
    <row r="18" spans="1:12" x14ac:dyDescent="0.3">
      <c r="A18" s="26"/>
      <c r="B18" s="27"/>
      <c r="C18" s="28"/>
      <c r="D18" s="28"/>
      <c r="E18" s="29"/>
      <c r="F18" s="149"/>
      <c r="G18" s="29"/>
      <c r="H18" s="30"/>
      <c r="I18" s="165"/>
      <c r="J18" s="32"/>
      <c r="K18" s="139"/>
      <c r="L18" s="139"/>
    </row>
    <row r="19" spans="1:12" x14ac:dyDescent="0.3">
      <c r="A19" s="33" t="s">
        <v>11</v>
      </c>
      <c r="B19" s="34"/>
      <c r="C19" s="27"/>
      <c r="D19" s="166" t="s">
        <v>54</v>
      </c>
      <c r="E19" s="35"/>
      <c r="F19" s="166" t="s">
        <v>55</v>
      </c>
      <c r="G19" s="36"/>
      <c r="H19" s="36"/>
      <c r="I19" s="36"/>
      <c r="J19" s="37"/>
      <c r="K19" s="140"/>
      <c r="L19" s="140"/>
    </row>
    <row r="20" spans="1:12" x14ac:dyDescent="0.3">
      <c r="A20" s="124" t="s">
        <v>27</v>
      </c>
      <c r="B20" s="125" t="s">
        <v>12</v>
      </c>
      <c r="C20" s="126" t="s">
        <v>12</v>
      </c>
      <c r="D20" s="167">
        <v>0</v>
      </c>
      <c r="E20" s="126" t="s">
        <v>14</v>
      </c>
      <c r="F20" s="148">
        <v>0</v>
      </c>
      <c r="G20" s="128">
        <f>D20*F20</f>
        <v>0</v>
      </c>
      <c r="H20" s="129">
        <v>0</v>
      </c>
      <c r="I20" s="129">
        <v>0</v>
      </c>
      <c r="J20" s="24">
        <f>((G20*I20)+(G20))*H20+((G20*I20)+(G20))</f>
        <v>0</v>
      </c>
      <c r="K20" s="138"/>
      <c r="L20" s="138"/>
    </row>
    <row r="21" spans="1:12" x14ac:dyDescent="0.3">
      <c r="A21" s="124" t="s">
        <v>27</v>
      </c>
      <c r="B21" s="125" t="s">
        <v>12</v>
      </c>
      <c r="C21" s="126" t="s">
        <v>12</v>
      </c>
      <c r="D21" s="167">
        <v>0</v>
      </c>
      <c r="E21" s="126" t="s">
        <v>14</v>
      </c>
      <c r="F21" s="148">
        <v>0</v>
      </c>
      <c r="G21" s="128">
        <f t="shared" ref="G21" si="2">D21*F21</f>
        <v>0</v>
      </c>
      <c r="H21" s="129">
        <v>0</v>
      </c>
      <c r="I21" s="129">
        <v>0</v>
      </c>
      <c r="J21" s="24">
        <f t="shared" ref="J21" si="3">((G21*I21)+(G21))*H21+((G21*I21)+(G21))</f>
        <v>0</v>
      </c>
      <c r="K21" s="138"/>
      <c r="L21" s="138"/>
    </row>
    <row r="22" spans="1:12" x14ac:dyDescent="0.3">
      <c r="A22" s="39"/>
      <c r="B22" s="130"/>
      <c r="C22" s="130"/>
      <c r="D22" s="130"/>
      <c r="E22" s="131"/>
      <c r="F22" s="150"/>
      <c r="G22" s="132"/>
      <c r="H22" s="132"/>
      <c r="I22" s="133" t="s">
        <v>33</v>
      </c>
      <c r="J22" s="134">
        <f>SUM(J20:J21)</f>
        <v>0</v>
      </c>
      <c r="K22" s="141"/>
      <c r="L22" s="141"/>
    </row>
    <row r="23" spans="1:12" x14ac:dyDescent="0.3">
      <c r="A23" s="42" t="s">
        <v>15</v>
      </c>
      <c r="B23" s="118" t="s">
        <v>12</v>
      </c>
      <c r="C23" s="118" t="s">
        <v>12</v>
      </c>
      <c r="D23" s="118"/>
      <c r="E23" s="118"/>
      <c r="F23" s="148"/>
      <c r="G23" s="128">
        <v>0</v>
      </c>
      <c r="H23" s="129">
        <v>0</v>
      </c>
      <c r="I23" s="129">
        <v>0</v>
      </c>
      <c r="J23" s="43">
        <f>(G23*H23)+(G23*I23)+G23</f>
        <v>0</v>
      </c>
      <c r="K23" s="142"/>
      <c r="L23" s="142"/>
    </row>
    <row r="24" spans="1:12" x14ac:dyDescent="0.3">
      <c r="A24" s="44"/>
      <c r="B24" s="45"/>
      <c r="C24" s="46"/>
      <c r="D24" s="45"/>
      <c r="E24" s="47"/>
      <c r="F24" s="151"/>
      <c r="G24" s="48"/>
      <c r="H24" s="135">
        <f>((G7+G7*I7)*H7)+((G8+G8*I8)*H8)+((G9+G9*I9)*H9)+((G10+G10*I10)*H10)+((G11+G11*I11)*H11)+((G12+G12*I12)*H12)+((G13+G13*I13)*H13)+((G14+G14*I14)*H14)+((G15+G15*I15)*H15)+((G16+G16*I16)*H16)</f>
        <v>0</v>
      </c>
      <c r="I24" s="48"/>
      <c r="J24" s="49"/>
      <c r="K24" s="143"/>
      <c r="L24" s="143"/>
    </row>
    <row r="25" spans="1:12" x14ac:dyDescent="0.3">
      <c r="A25" s="50" t="s">
        <v>16</v>
      </c>
      <c r="B25" s="51"/>
      <c r="C25" s="51"/>
      <c r="D25" s="51"/>
      <c r="E25" s="52"/>
      <c r="F25" s="152">
        <f>SUM(F7:F16)</f>
        <v>0</v>
      </c>
      <c r="G25" s="136">
        <f>SUM(G7:G16)+SUM(G20:G21)+G23</f>
        <v>0</v>
      </c>
      <c r="H25" s="136">
        <f>H24+((G20*I20+G20)*H20)+((G21*I21+G21)*H21)+((G23*I23+G23)*H23)</f>
        <v>0</v>
      </c>
      <c r="I25" s="136">
        <f>(G7*I7)+(G8*I8)+(G9*I9)+(G10*I10)+(G11*I11)+(G12*I12)+(G13*I13)+(G14*I14)+(G15*I15)+(G16*I16)+(G20*I20)+(G21*I21)+(G23*I23)</f>
        <v>0</v>
      </c>
      <c r="J25" s="137">
        <f>J17+J22+J23</f>
        <v>0</v>
      </c>
      <c r="K25" s="144"/>
      <c r="L25" s="144"/>
    </row>
    <row r="26" spans="1:12" x14ac:dyDescent="0.3">
      <c r="A26" s="39"/>
      <c r="B26" s="30"/>
      <c r="C26" s="30"/>
      <c r="D26" s="30"/>
      <c r="E26" s="30"/>
      <c r="F26" s="153"/>
      <c r="G26" s="30"/>
      <c r="H26" s="30"/>
      <c r="I26" s="30"/>
      <c r="J26" s="53"/>
    </row>
    <row r="27" spans="1:12" ht="16.5" customHeight="1" x14ac:dyDescent="0.3">
      <c r="A27" s="54" t="s">
        <v>17</v>
      </c>
      <c r="B27" s="55"/>
      <c r="C27" s="55"/>
      <c r="D27" s="55"/>
      <c r="E27" s="55"/>
      <c r="F27" s="154"/>
      <c r="G27" s="55"/>
      <c r="H27" s="55"/>
      <c r="I27" s="55"/>
      <c r="J27" s="56"/>
    </row>
    <row r="28" spans="1:12" x14ac:dyDescent="0.3">
      <c r="A28" s="119" t="s">
        <v>38</v>
      </c>
      <c r="B28" s="120"/>
      <c r="C28" s="120"/>
      <c r="D28" s="121"/>
      <c r="E28" s="121"/>
      <c r="F28" s="155"/>
      <c r="G28" s="122"/>
      <c r="H28" s="122"/>
      <c r="I28" s="122"/>
      <c r="J28" s="123">
        <v>0</v>
      </c>
    </row>
    <row r="29" spans="1:12" x14ac:dyDescent="0.3">
      <c r="A29" s="119" t="s">
        <v>39</v>
      </c>
      <c r="B29" s="120"/>
      <c r="C29" s="120"/>
      <c r="D29" s="121"/>
      <c r="E29" s="121"/>
      <c r="F29" s="155"/>
      <c r="G29" s="122"/>
      <c r="H29" s="122"/>
      <c r="I29" s="122"/>
      <c r="J29" s="123">
        <v>0</v>
      </c>
    </row>
    <row r="30" spans="1:12" x14ac:dyDescent="0.3">
      <c r="A30" s="119" t="s">
        <v>40</v>
      </c>
      <c r="B30" s="120"/>
      <c r="C30" s="120"/>
      <c r="D30" s="121"/>
      <c r="E30" s="121"/>
      <c r="F30" s="155"/>
      <c r="G30" s="122"/>
      <c r="H30" s="122"/>
      <c r="I30" s="122"/>
      <c r="J30" s="123">
        <v>0</v>
      </c>
    </row>
    <row r="31" spans="1:12" x14ac:dyDescent="0.3">
      <c r="A31" s="119" t="s">
        <v>41</v>
      </c>
      <c r="B31" s="120"/>
      <c r="C31" s="120"/>
      <c r="D31" s="121"/>
      <c r="E31" s="121"/>
      <c r="F31" s="155"/>
      <c r="G31" s="122"/>
      <c r="H31" s="122"/>
      <c r="I31" s="122"/>
      <c r="J31" s="123">
        <v>0</v>
      </c>
    </row>
    <row r="32" spans="1:12" x14ac:dyDescent="0.3">
      <c r="A32" s="119" t="s">
        <v>42</v>
      </c>
      <c r="B32" s="120"/>
      <c r="C32" s="120"/>
      <c r="D32" s="121"/>
      <c r="E32" s="121"/>
      <c r="F32" s="155"/>
      <c r="G32" s="122"/>
      <c r="H32" s="122"/>
      <c r="I32" s="122"/>
      <c r="J32" s="123">
        <f>SUM(J33:J36)</f>
        <v>0</v>
      </c>
    </row>
    <row r="33" spans="1:16" x14ac:dyDescent="0.3">
      <c r="A33" s="170" t="s">
        <v>57</v>
      </c>
      <c r="B33" s="120"/>
      <c r="C33" s="120"/>
      <c r="D33" s="121"/>
      <c r="E33" s="121"/>
      <c r="F33" s="155"/>
      <c r="G33" s="122"/>
      <c r="H33" s="122"/>
      <c r="I33" s="122"/>
      <c r="J33" s="171">
        <v>0</v>
      </c>
    </row>
    <row r="34" spans="1:16" x14ac:dyDescent="0.3">
      <c r="A34" s="170" t="s">
        <v>58</v>
      </c>
      <c r="B34" s="120"/>
      <c r="C34" s="120"/>
      <c r="D34" s="121"/>
      <c r="E34" s="121"/>
      <c r="F34" s="155"/>
      <c r="G34" s="122"/>
      <c r="H34" s="122"/>
      <c r="I34" s="122"/>
      <c r="J34" s="171">
        <v>0</v>
      </c>
    </row>
    <row r="35" spans="1:16" x14ac:dyDescent="0.3">
      <c r="A35" s="170" t="s">
        <v>59</v>
      </c>
      <c r="B35" s="120"/>
      <c r="C35" s="120"/>
      <c r="D35" s="121"/>
      <c r="E35" s="121"/>
      <c r="F35" s="155"/>
      <c r="G35" s="122"/>
      <c r="H35" s="122"/>
      <c r="I35" s="122"/>
      <c r="J35" s="171">
        <v>0</v>
      </c>
    </row>
    <row r="36" spans="1:16" x14ac:dyDescent="0.3">
      <c r="A36" s="170" t="s">
        <v>60</v>
      </c>
      <c r="B36" s="120"/>
      <c r="C36" s="120"/>
      <c r="D36" s="121"/>
      <c r="E36" s="121"/>
      <c r="F36" s="155"/>
      <c r="G36" s="122"/>
      <c r="H36" s="122"/>
      <c r="I36" s="122"/>
      <c r="J36" s="171">
        <v>0</v>
      </c>
    </row>
    <row r="37" spans="1:16" x14ac:dyDescent="0.3">
      <c r="A37" s="119" t="s">
        <v>43</v>
      </c>
      <c r="B37" s="120"/>
      <c r="C37" s="120"/>
      <c r="D37" s="121"/>
      <c r="E37" s="121"/>
      <c r="F37" s="155"/>
      <c r="G37" s="122"/>
      <c r="H37" s="122"/>
      <c r="I37" s="122"/>
      <c r="J37" s="123">
        <v>0</v>
      </c>
    </row>
    <row r="38" spans="1:16" x14ac:dyDescent="0.3">
      <c r="A38" s="119" t="s">
        <v>44</v>
      </c>
      <c r="B38" s="120"/>
      <c r="C38" s="120"/>
      <c r="D38" s="121"/>
      <c r="E38" s="121"/>
      <c r="F38" s="155"/>
      <c r="G38" s="122"/>
      <c r="H38" s="122"/>
      <c r="I38" s="122"/>
      <c r="J38" s="123">
        <v>0</v>
      </c>
    </row>
    <row r="39" spans="1:16" x14ac:dyDescent="0.3">
      <c r="A39" s="119" t="s">
        <v>45</v>
      </c>
      <c r="B39" s="120"/>
      <c r="C39" s="120"/>
      <c r="D39" s="121"/>
      <c r="E39" s="121"/>
      <c r="F39" s="155"/>
      <c r="G39" s="122"/>
      <c r="H39" s="122"/>
      <c r="I39" s="122"/>
      <c r="J39" s="123">
        <v>0</v>
      </c>
    </row>
    <row r="40" spans="1:16" x14ac:dyDescent="0.3">
      <c r="A40" s="119" t="s">
        <v>46</v>
      </c>
      <c r="B40" s="120"/>
      <c r="C40" s="120"/>
      <c r="D40" s="121"/>
      <c r="E40" s="121"/>
      <c r="F40" s="155"/>
      <c r="G40" s="122"/>
      <c r="H40" s="122"/>
      <c r="I40" s="122"/>
      <c r="J40" s="123">
        <v>0</v>
      </c>
    </row>
    <row r="41" spans="1:16" x14ac:dyDescent="0.3">
      <c r="A41" s="119" t="s">
        <v>47</v>
      </c>
      <c r="B41" s="120"/>
      <c r="C41" s="120"/>
      <c r="D41" s="121"/>
      <c r="E41" s="121"/>
      <c r="F41" s="155"/>
      <c r="G41" s="122"/>
      <c r="H41" s="122"/>
      <c r="I41" s="122"/>
      <c r="J41" s="123">
        <v>0</v>
      </c>
    </row>
    <row r="42" spans="1:16" x14ac:dyDescent="0.3">
      <c r="A42" s="119" t="s">
        <v>48</v>
      </c>
      <c r="B42" s="120"/>
      <c r="C42" s="120"/>
      <c r="D42" s="121"/>
      <c r="E42" s="121"/>
      <c r="F42" s="155"/>
      <c r="G42" s="122"/>
      <c r="H42" s="122"/>
      <c r="I42" s="122"/>
      <c r="J42" s="123">
        <v>0</v>
      </c>
    </row>
    <row r="43" spans="1:16" x14ac:dyDescent="0.3">
      <c r="A43" s="119" t="s">
        <v>49</v>
      </c>
      <c r="B43" s="120"/>
      <c r="C43" s="120"/>
      <c r="D43" s="121"/>
      <c r="E43" s="121"/>
      <c r="F43" s="155"/>
      <c r="G43" s="122"/>
      <c r="H43" s="122"/>
      <c r="I43" s="122"/>
      <c r="J43" s="123">
        <v>0</v>
      </c>
    </row>
    <row r="44" spans="1:16" x14ac:dyDescent="0.3">
      <c r="A44" s="119" t="s">
        <v>50</v>
      </c>
      <c r="B44" s="120"/>
      <c r="C44" s="120"/>
      <c r="D44" s="121"/>
      <c r="E44" s="121"/>
      <c r="F44" s="155"/>
      <c r="G44" s="122"/>
      <c r="H44" s="122"/>
      <c r="I44" s="122"/>
      <c r="J44" s="123">
        <v>0</v>
      </c>
    </row>
    <row r="45" spans="1:16" x14ac:dyDescent="0.3">
      <c r="A45" s="119" t="s">
        <v>51</v>
      </c>
      <c r="B45" s="120"/>
      <c r="C45" s="120"/>
      <c r="D45" s="121"/>
      <c r="E45" s="121"/>
      <c r="F45" s="155"/>
      <c r="G45" s="122"/>
      <c r="H45" s="122"/>
      <c r="I45" s="122"/>
      <c r="J45" s="123">
        <v>0</v>
      </c>
    </row>
    <row r="46" spans="1:16" ht="14.5" x14ac:dyDescent="0.35">
      <c r="A46" s="57" t="s">
        <v>18</v>
      </c>
      <c r="B46" s="58"/>
      <c r="C46" s="58"/>
      <c r="D46" s="58"/>
      <c r="E46" s="59"/>
      <c r="F46" s="156"/>
      <c r="G46" s="59"/>
      <c r="H46" s="59"/>
      <c r="I46" s="59"/>
      <c r="J46" s="60">
        <f>SUM(J28:J32,J37:J45)</f>
        <v>0</v>
      </c>
      <c r="K46" s="17"/>
      <c r="L46" s="17"/>
      <c r="M46" s="17"/>
      <c r="N46" s="17"/>
      <c r="O46" s="17"/>
      <c r="P46" s="17"/>
    </row>
    <row r="47" spans="1:16" ht="14.5" x14ac:dyDescent="0.35">
      <c r="A47" s="61"/>
      <c r="B47" s="62"/>
      <c r="C47" s="62"/>
      <c r="D47" s="62"/>
      <c r="E47" s="63"/>
      <c r="F47" s="157"/>
      <c r="G47" s="63"/>
      <c r="H47" s="63"/>
      <c r="I47" s="63"/>
      <c r="J47" s="64"/>
      <c r="K47" s="17"/>
      <c r="L47" s="17"/>
      <c r="M47" s="17"/>
      <c r="N47" s="17"/>
      <c r="O47" s="17"/>
      <c r="P47" s="17"/>
    </row>
    <row r="48" spans="1:16" ht="14.5" x14ac:dyDescent="0.35">
      <c r="A48" s="65" t="s">
        <v>19</v>
      </c>
      <c r="B48" s="66"/>
      <c r="C48" s="66"/>
      <c r="D48" s="66"/>
      <c r="E48" s="67"/>
      <c r="F48" s="158"/>
      <c r="G48" s="67"/>
      <c r="H48" s="67"/>
      <c r="I48" s="67"/>
      <c r="J48" s="68">
        <f>J25+J46</f>
        <v>0</v>
      </c>
      <c r="K48" s="17"/>
      <c r="L48" s="17"/>
      <c r="M48" s="17"/>
      <c r="N48" s="17"/>
      <c r="O48" s="17"/>
      <c r="P48" s="17"/>
    </row>
    <row r="49" spans="1:16" ht="14.5" x14ac:dyDescent="0.35">
      <c r="A49" s="69"/>
      <c r="B49" s="70"/>
      <c r="C49" s="70"/>
      <c r="D49" s="70"/>
      <c r="E49" s="38"/>
      <c r="F49" s="145"/>
      <c r="G49" s="38"/>
      <c r="H49" s="38"/>
      <c r="I49" s="38"/>
      <c r="J49" s="71"/>
      <c r="K49" s="17"/>
      <c r="L49" s="17"/>
      <c r="M49" s="17"/>
      <c r="N49" s="17"/>
      <c r="O49" s="17"/>
      <c r="P49" s="17"/>
    </row>
    <row r="50" spans="1:16" ht="14.5" x14ac:dyDescent="0.35">
      <c r="A50" s="72" t="s">
        <v>20</v>
      </c>
      <c r="B50" s="73"/>
      <c r="C50" s="73"/>
      <c r="D50" s="73"/>
      <c r="E50" s="74"/>
      <c r="F50" s="159"/>
      <c r="G50" s="75"/>
      <c r="H50" s="75"/>
      <c r="I50" s="75">
        <v>9.0700000000000003E-2</v>
      </c>
      <c r="J50" s="76">
        <f>(J48-J31-J32-J41-J42)*I50</f>
        <v>0</v>
      </c>
      <c r="K50" s="17"/>
      <c r="L50" s="77"/>
      <c r="M50" s="17"/>
      <c r="N50" s="17"/>
      <c r="O50" s="17"/>
      <c r="P50" s="17"/>
    </row>
    <row r="51" spans="1:16" s="25" customFormat="1" ht="14.5" x14ac:dyDescent="0.35">
      <c r="A51" s="78" t="s">
        <v>71</v>
      </c>
      <c r="B51" s="79"/>
      <c r="C51" s="79"/>
      <c r="D51" s="79"/>
      <c r="E51" s="80"/>
      <c r="F51" s="160"/>
      <c r="G51" s="81"/>
      <c r="H51" s="82"/>
      <c r="I51" s="83"/>
      <c r="J51" s="84"/>
      <c r="K51" s="17"/>
      <c r="L51" s="17"/>
      <c r="M51" s="17"/>
      <c r="N51" s="17"/>
      <c r="O51" s="17"/>
      <c r="P51" s="17"/>
    </row>
    <row r="52" spans="1:16" ht="14.5" x14ac:dyDescent="0.35">
      <c r="A52" s="85" t="s">
        <v>21</v>
      </c>
      <c r="B52" s="86"/>
      <c r="C52" s="86"/>
      <c r="D52" s="86"/>
      <c r="E52" s="87"/>
      <c r="F52" s="161"/>
      <c r="G52" s="87"/>
      <c r="H52" s="87"/>
      <c r="I52" s="88"/>
      <c r="J52" s="89">
        <f>SUM(J53:J54)</f>
        <v>0</v>
      </c>
      <c r="K52" s="17"/>
      <c r="L52" s="17"/>
      <c r="M52" s="17"/>
      <c r="N52" s="17"/>
      <c r="O52" s="17"/>
      <c r="P52" s="17"/>
    </row>
    <row r="53" spans="1:16" ht="14.5" x14ac:dyDescent="0.35">
      <c r="A53" s="90" t="s">
        <v>22</v>
      </c>
      <c r="B53" s="91"/>
      <c r="C53" s="91"/>
      <c r="D53" s="91"/>
      <c r="E53" s="92"/>
      <c r="F53" s="162"/>
      <c r="G53" s="92"/>
      <c r="H53" s="92"/>
      <c r="I53" s="92"/>
      <c r="J53" s="93">
        <f>SUM(J48:J50)</f>
        <v>0</v>
      </c>
      <c r="K53" s="17"/>
      <c r="L53" s="17"/>
      <c r="M53" s="17"/>
      <c r="N53" s="17"/>
      <c r="O53" s="17"/>
      <c r="P53" s="17"/>
    </row>
    <row r="54" spans="1:16" s="25" customFormat="1" ht="15" thickBot="1" x14ac:dyDescent="0.4">
      <c r="A54" s="94" t="s">
        <v>69</v>
      </c>
      <c r="B54" s="95"/>
      <c r="C54" s="95"/>
      <c r="D54" s="95"/>
      <c r="E54" s="96"/>
      <c r="F54" s="163"/>
      <c r="G54" s="96"/>
      <c r="H54" s="96"/>
      <c r="I54" s="96"/>
      <c r="J54" s="97">
        <f>J53/3</f>
        <v>0</v>
      </c>
      <c r="K54" s="17"/>
      <c r="L54" s="17"/>
      <c r="M54" s="17"/>
      <c r="N54" s="17"/>
      <c r="O54" s="17"/>
      <c r="P54" s="17"/>
    </row>
  </sheetData>
  <mergeCells count="3">
    <mergeCell ref="A1:J1"/>
    <mergeCell ref="A2:J2"/>
    <mergeCell ref="A3:J3"/>
  </mergeCells>
  <printOptions horizontalCentered="1"/>
  <pageMargins left="0.5" right="0.5" top="0.75" bottom="1" header="0.5" footer="0.5"/>
  <pageSetup scale="79" fitToHeight="0" orientation="portrait" r:id="rId1"/>
  <headerFooter alignWithMargins="0">
    <oddHeader>&amp;RG1798XXX</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I43"/>
  <sheetViews>
    <sheetView view="pageLayout" zoomScaleNormal="100" workbookViewId="0">
      <selection activeCell="N28" sqref="N28"/>
    </sheetView>
  </sheetViews>
  <sheetFormatPr defaultColWidth="9.1796875" defaultRowHeight="14" x14ac:dyDescent="0.3"/>
  <cols>
    <col min="1" max="1" width="24" style="1" customWidth="1"/>
    <col min="2" max="2" width="16.1796875" style="1" customWidth="1"/>
    <col min="3" max="3" width="8.26953125" style="1" customWidth="1"/>
    <col min="4" max="4" width="5.26953125" style="1" customWidth="1"/>
    <col min="5" max="5" width="14.54296875" style="1" bestFit="1" customWidth="1"/>
    <col min="6" max="6" width="10" style="98" customWidth="1"/>
    <col min="7" max="7" width="11" style="98" customWidth="1"/>
    <col min="8" max="8" width="10.81640625" style="98" customWidth="1"/>
    <col min="9" max="9" width="12.453125" style="1" bestFit="1" customWidth="1"/>
    <col min="10" max="16384" width="9.1796875" style="1"/>
  </cols>
  <sheetData>
    <row r="1" spans="1:9" ht="15.5" x14ac:dyDescent="0.35">
      <c r="A1" s="326" t="s">
        <v>24</v>
      </c>
      <c r="B1" s="327"/>
      <c r="C1" s="327"/>
      <c r="D1" s="327"/>
      <c r="E1" s="327"/>
      <c r="F1" s="327"/>
      <c r="G1" s="327"/>
      <c r="H1" s="327"/>
      <c r="I1" s="328"/>
    </row>
    <row r="2" spans="1:9" ht="15.5" x14ac:dyDescent="0.35">
      <c r="A2" s="329" t="s">
        <v>25</v>
      </c>
      <c r="B2" s="330"/>
      <c r="C2" s="330"/>
      <c r="D2" s="330"/>
      <c r="E2" s="330"/>
      <c r="F2" s="330"/>
      <c r="G2" s="330"/>
      <c r="H2" s="330"/>
      <c r="I2" s="331"/>
    </row>
    <row r="3" spans="1:9" ht="16" thickBot="1" x14ac:dyDescent="0.4">
      <c r="A3" s="332" t="s">
        <v>26</v>
      </c>
      <c r="B3" s="333"/>
      <c r="C3" s="333"/>
      <c r="D3" s="333"/>
      <c r="E3" s="333"/>
      <c r="F3" s="333"/>
      <c r="G3" s="333"/>
      <c r="H3" s="333"/>
      <c r="I3" s="334"/>
    </row>
    <row r="4" spans="1:9" x14ac:dyDescent="0.3">
      <c r="A4" s="3"/>
      <c r="B4" s="4"/>
      <c r="C4" s="4"/>
      <c r="D4" s="4"/>
      <c r="E4" s="5"/>
      <c r="F4" s="5"/>
      <c r="G4" s="5"/>
      <c r="H4" s="5"/>
      <c r="I4" s="99" t="s">
        <v>23</v>
      </c>
    </row>
    <row r="5" spans="1:9" s="11" customFormat="1" ht="26" x14ac:dyDescent="0.25">
      <c r="A5" s="7" t="s">
        <v>0</v>
      </c>
      <c r="B5" s="8" t="s">
        <v>1</v>
      </c>
      <c r="C5" s="8" t="s">
        <v>2</v>
      </c>
      <c r="D5" s="168" t="s">
        <v>3</v>
      </c>
      <c r="E5" s="8" t="s">
        <v>4</v>
      </c>
      <c r="F5" s="100" t="s">
        <v>5</v>
      </c>
      <c r="G5" s="100" t="s">
        <v>6</v>
      </c>
      <c r="H5" s="100" t="s">
        <v>7</v>
      </c>
      <c r="I5" s="9" t="s">
        <v>8</v>
      </c>
    </row>
    <row r="6" spans="1:9" x14ac:dyDescent="0.3">
      <c r="A6" s="12" t="s">
        <v>9</v>
      </c>
      <c r="B6" s="13"/>
      <c r="C6" s="14"/>
      <c r="D6" s="14"/>
      <c r="E6" s="14"/>
      <c r="F6" s="15"/>
      <c r="G6" s="15"/>
      <c r="H6" s="15"/>
      <c r="I6" s="16"/>
    </row>
    <row r="7" spans="1:9" s="25" customFormat="1" ht="12" x14ac:dyDescent="0.3">
      <c r="A7" s="18" t="s">
        <v>27</v>
      </c>
      <c r="B7" s="19" t="s">
        <v>28</v>
      </c>
      <c r="C7" s="20" t="s">
        <v>29</v>
      </c>
      <c r="D7" s="21">
        <v>0</v>
      </c>
      <c r="E7" s="20" t="s">
        <v>14</v>
      </c>
      <c r="F7" s="22">
        <v>0</v>
      </c>
      <c r="G7" s="23">
        <v>0</v>
      </c>
      <c r="H7" s="23">
        <v>0</v>
      </c>
      <c r="I7" s="105">
        <f t="shared" ref="I7:I15" si="0">F7*G7+(F7)*H7+(F7)</f>
        <v>0</v>
      </c>
    </row>
    <row r="8" spans="1:9" s="25" customFormat="1" ht="12" x14ac:dyDescent="0.3">
      <c r="A8" s="18" t="s">
        <v>27</v>
      </c>
      <c r="B8" s="19" t="s">
        <v>28</v>
      </c>
      <c r="C8" s="20" t="s">
        <v>29</v>
      </c>
      <c r="D8" s="21">
        <v>0</v>
      </c>
      <c r="E8" s="20" t="s">
        <v>14</v>
      </c>
      <c r="F8" s="22">
        <v>0</v>
      </c>
      <c r="G8" s="23">
        <v>0</v>
      </c>
      <c r="H8" s="23">
        <v>0</v>
      </c>
      <c r="I8" s="105">
        <f t="shared" si="0"/>
        <v>0</v>
      </c>
    </row>
    <row r="9" spans="1:9" s="25" customFormat="1" ht="12" x14ac:dyDescent="0.3">
      <c r="A9" s="18" t="s">
        <v>27</v>
      </c>
      <c r="B9" s="19" t="s">
        <v>28</v>
      </c>
      <c r="C9" s="20" t="s">
        <v>29</v>
      </c>
      <c r="D9" s="21">
        <v>0</v>
      </c>
      <c r="E9" s="20" t="s">
        <v>14</v>
      </c>
      <c r="F9" s="22">
        <v>0</v>
      </c>
      <c r="G9" s="23">
        <v>0</v>
      </c>
      <c r="H9" s="23">
        <v>0</v>
      </c>
      <c r="I9" s="105">
        <f t="shared" si="0"/>
        <v>0</v>
      </c>
    </row>
    <row r="10" spans="1:9" s="25" customFormat="1" ht="12" x14ac:dyDescent="0.3">
      <c r="A10" s="18" t="s">
        <v>27</v>
      </c>
      <c r="B10" s="19" t="s">
        <v>28</v>
      </c>
      <c r="C10" s="20" t="s">
        <v>29</v>
      </c>
      <c r="D10" s="21">
        <v>0</v>
      </c>
      <c r="E10" s="20" t="s">
        <v>14</v>
      </c>
      <c r="F10" s="22">
        <v>0</v>
      </c>
      <c r="G10" s="23">
        <v>0</v>
      </c>
      <c r="H10" s="23">
        <v>0</v>
      </c>
      <c r="I10" s="105">
        <f t="shared" si="0"/>
        <v>0</v>
      </c>
    </row>
    <row r="11" spans="1:9" s="25" customFormat="1" ht="12" x14ac:dyDescent="0.3">
      <c r="A11" s="18" t="s">
        <v>27</v>
      </c>
      <c r="B11" s="19" t="s">
        <v>28</v>
      </c>
      <c r="C11" s="20" t="s">
        <v>29</v>
      </c>
      <c r="D11" s="21">
        <v>0</v>
      </c>
      <c r="E11" s="20" t="s">
        <v>14</v>
      </c>
      <c r="F11" s="22">
        <v>0</v>
      </c>
      <c r="G11" s="23">
        <v>0</v>
      </c>
      <c r="H11" s="23">
        <v>0</v>
      </c>
      <c r="I11" s="105">
        <f t="shared" si="0"/>
        <v>0</v>
      </c>
    </row>
    <row r="12" spans="1:9" s="25" customFormat="1" ht="12" x14ac:dyDescent="0.3">
      <c r="A12" s="18" t="s">
        <v>27</v>
      </c>
      <c r="B12" s="19" t="s">
        <v>28</v>
      </c>
      <c r="C12" s="20" t="s">
        <v>29</v>
      </c>
      <c r="D12" s="21">
        <v>0</v>
      </c>
      <c r="E12" s="20" t="s">
        <v>14</v>
      </c>
      <c r="F12" s="22">
        <v>0</v>
      </c>
      <c r="G12" s="23">
        <v>0</v>
      </c>
      <c r="H12" s="23">
        <v>0</v>
      </c>
      <c r="I12" s="105">
        <f t="shared" si="0"/>
        <v>0</v>
      </c>
    </row>
    <row r="13" spans="1:9" s="25" customFormat="1" ht="12" x14ac:dyDescent="0.3">
      <c r="A13" s="18" t="s">
        <v>27</v>
      </c>
      <c r="B13" s="19" t="s">
        <v>28</v>
      </c>
      <c r="C13" s="20" t="s">
        <v>29</v>
      </c>
      <c r="D13" s="21">
        <v>0</v>
      </c>
      <c r="E13" s="20" t="s">
        <v>14</v>
      </c>
      <c r="F13" s="22">
        <v>0</v>
      </c>
      <c r="G13" s="23">
        <v>0</v>
      </c>
      <c r="H13" s="23">
        <v>0</v>
      </c>
      <c r="I13" s="105">
        <f t="shared" si="0"/>
        <v>0</v>
      </c>
    </row>
    <row r="14" spans="1:9" s="25" customFormat="1" ht="12" x14ac:dyDescent="0.3">
      <c r="A14" s="18" t="s">
        <v>27</v>
      </c>
      <c r="B14" s="19" t="s">
        <v>28</v>
      </c>
      <c r="C14" s="20" t="s">
        <v>29</v>
      </c>
      <c r="D14" s="21">
        <v>0</v>
      </c>
      <c r="E14" s="20" t="s">
        <v>14</v>
      </c>
      <c r="F14" s="22">
        <v>0</v>
      </c>
      <c r="G14" s="23">
        <v>0</v>
      </c>
      <c r="H14" s="23">
        <v>0</v>
      </c>
      <c r="I14" s="105">
        <f t="shared" si="0"/>
        <v>0</v>
      </c>
    </row>
    <row r="15" spans="1:9" s="25" customFormat="1" ht="12" x14ac:dyDescent="0.3">
      <c r="A15" s="18" t="s">
        <v>27</v>
      </c>
      <c r="B15" s="19" t="s">
        <v>28</v>
      </c>
      <c r="C15" s="20" t="s">
        <v>29</v>
      </c>
      <c r="D15" s="21">
        <v>0</v>
      </c>
      <c r="E15" s="20" t="s">
        <v>14</v>
      </c>
      <c r="F15" s="22">
        <v>0</v>
      </c>
      <c r="G15" s="23">
        <v>0</v>
      </c>
      <c r="H15" s="23">
        <v>0</v>
      </c>
      <c r="I15" s="105">
        <f t="shared" si="0"/>
        <v>0</v>
      </c>
    </row>
    <row r="16" spans="1:9" s="25" customFormat="1" ht="12" x14ac:dyDescent="0.3">
      <c r="A16" s="18" t="s">
        <v>27</v>
      </c>
      <c r="B16" s="19" t="s">
        <v>28</v>
      </c>
      <c r="C16" s="20" t="s">
        <v>29</v>
      </c>
      <c r="D16" s="21">
        <v>0</v>
      </c>
      <c r="E16" s="20" t="s">
        <v>14</v>
      </c>
      <c r="F16" s="22">
        <v>0</v>
      </c>
      <c r="G16" s="23">
        <v>0</v>
      </c>
      <c r="H16" s="23">
        <v>0</v>
      </c>
      <c r="I16" s="105">
        <f>F16*G16+(F16)*H16+(F16)</f>
        <v>0</v>
      </c>
    </row>
    <row r="17" spans="1:9" x14ac:dyDescent="0.3">
      <c r="A17" s="26"/>
      <c r="B17" s="27"/>
      <c r="C17" s="28"/>
      <c r="D17" s="28">
        <f>SUM(D7:D16)</f>
        <v>0</v>
      </c>
      <c r="E17" s="29"/>
      <c r="F17" s="29"/>
      <c r="G17" s="30"/>
      <c r="H17" s="31" t="s">
        <v>10</v>
      </c>
      <c r="I17" s="106">
        <f>SUM(I7:I16)</f>
        <v>0</v>
      </c>
    </row>
    <row r="18" spans="1:9" x14ac:dyDescent="0.3">
      <c r="A18" s="33" t="s">
        <v>11</v>
      </c>
      <c r="B18" s="34"/>
      <c r="C18" s="27"/>
      <c r="D18" s="34"/>
      <c r="E18" s="35"/>
      <c r="F18" s="36"/>
      <c r="G18" s="36"/>
      <c r="H18" s="36"/>
      <c r="I18" s="107"/>
    </row>
    <row r="19" spans="1:9" x14ac:dyDescent="0.3">
      <c r="A19" s="18" t="s">
        <v>27</v>
      </c>
      <c r="B19" s="19" t="s">
        <v>12</v>
      </c>
      <c r="C19" s="20" t="s">
        <v>12</v>
      </c>
      <c r="D19" s="117" t="s">
        <v>13</v>
      </c>
      <c r="E19" s="20" t="s">
        <v>14</v>
      </c>
      <c r="F19" s="22">
        <v>0</v>
      </c>
      <c r="G19" s="23">
        <v>0</v>
      </c>
      <c r="H19" s="23">
        <v>0</v>
      </c>
      <c r="I19" s="105">
        <f>F19*G19+(F19)*H19+(F19)</f>
        <v>0</v>
      </c>
    </row>
    <row r="20" spans="1:9" x14ac:dyDescent="0.3">
      <c r="A20" s="18" t="s">
        <v>27</v>
      </c>
      <c r="B20" s="19" t="s">
        <v>12</v>
      </c>
      <c r="C20" s="20" t="s">
        <v>12</v>
      </c>
      <c r="D20" s="117" t="s">
        <v>13</v>
      </c>
      <c r="E20" s="20" t="s">
        <v>14</v>
      </c>
      <c r="F20" s="22">
        <v>0</v>
      </c>
      <c r="G20" s="23">
        <v>0</v>
      </c>
      <c r="H20" s="23">
        <v>0</v>
      </c>
      <c r="I20" s="105">
        <f>F20*G20+(F20)*H20+(F20)</f>
        <v>0</v>
      </c>
    </row>
    <row r="21" spans="1:9" x14ac:dyDescent="0.3">
      <c r="A21" s="39"/>
      <c r="B21" s="40"/>
      <c r="C21" s="40"/>
      <c r="D21" s="40"/>
      <c r="E21" s="5"/>
      <c r="F21" s="38"/>
      <c r="G21" s="38"/>
      <c r="H21" s="41" t="s">
        <v>33</v>
      </c>
      <c r="I21" s="108">
        <f>SUM(I19:I20)</f>
        <v>0</v>
      </c>
    </row>
    <row r="22" spans="1:9" x14ac:dyDescent="0.3">
      <c r="A22" s="42" t="s">
        <v>15</v>
      </c>
      <c r="B22" s="118" t="s">
        <v>12</v>
      </c>
      <c r="C22" s="118" t="s">
        <v>12</v>
      </c>
      <c r="D22" s="118"/>
      <c r="E22" s="118"/>
      <c r="F22" s="22">
        <v>0</v>
      </c>
      <c r="G22" s="23">
        <v>0</v>
      </c>
      <c r="H22" s="23">
        <v>0</v>
      </c>
      <c r="I22" s="109">
        <f>F22*G22+(F22)*H22+(F22)</f>
        <v>0</v>
      </c>
    </row>
    <row r="23" spans="1:9" x14ac:dyDescent="0.3">
      <c r="A23" s="44"/>
      <c r="B23" s="45"/>
      <c r="C23" s="46"/>
      <c r="D23" s="45"/>
      <c r="E23" s="47"/>
      <c r="F23" s="48"/>
      <c r="G23" s="48"/>
      <c r="H23" s="48"/>
      <c r="I23" s="110"/>
    </row>
    <row r="24" spans="1:9" x14ac:dyDescent="0.3">
      <c r="A24" s="50" t="s">
        <v>16</v>
      </c>
      <c r="B24" s="51"/>
      <c r="C24" s="51"/>
      <c r="D24" s="51"/>
      <c r="E24" s="52"/>
      <c r="F24" s="113">
        <f>SUM(F7:F16)+F19+F20+F22</f>
        <v>0</v>
      </c>
      <c r="G24" s="113">
        <f>(F7*G7)+(F8*G8)+(F9+G9)+(F10*G10)+(F11*G11)+(F12*G12)+(F13*G13)+(F14*G14)+(F15*G15)+(F16*G16)+(F19*G19)+(F20*G20)+(F22*G22)</f>
        <v>0</v>
      </c>
      <c r="H24" s="113">
        <f>(F7*H7)+(F8*H8)+(F9+H9)+(F10*H10)+(F11*H11)+(F12*H12)+(F13*H13)+(F14*H14)+(F15*H15)+(F16*H16)+(F19*H19)+(F20*H20)+(F22*H22)</f>
        <v>0</v>
      </c>
      <c r="I24" s="111">
        <f>SUM(F24:H24)</f>
        <v>0</v>
      </c>
    </row>
    <row r="25" spans="1:9" s="104" customFormat="1" x14ac:dyDescent="0.3">
      <c r="A25" s="101"/>
      <c r="B25" s="102"/>
      <c r="C25" s="102"/>
      <c r="D25" s="102"/>
      <c r="E25" s="103"/>
      <c r="F25" s="114"/>
      <c r="G25" s="114"/>
      <c r="H25" s="114"/>
      <c r="I25" s="112"/>
    </row>
    <row r="26" spans="1:9" s="104" customFormat="1" ht="41.25" customHeight="1" x14ac:dyDescent="0.3">
      <c r="A26" s="169" t="s">
        <v>3</v>
      </c>
      <c r="B26" s="338" t="s">
        <v>56</v>
      </c>
      <c r="C26" s="338"/>
      <c r="D26" s="338"/>
      <c r="E26" s="338"/>
      <c r="F26" s="338"/>
      <c r="G26" s="338"/>
      <c r="H26" s="338"/>
      <c r="I26" s="338"/>
    </row>
    <row r="28" spans="1:9" ht="31.5" customHeight="1" x14ac:dyDescent="0.3">
      <c r="A28" s="115" t="s">
        <v>5</v>
      </c>
      <c r="B28" s="336" t="s">
        <v>31</v>
      </c>
      <c r="C28" s="336"/>
      <c r="D28" s="336"/>
      <c r="E28" s="336"/>
      <c r="F28" s="336"/>
      <c r="G28" s="336"/>
      <c r="H28" s="336"/>
      <c r="I28" s="336"/>
    </row>
    <row r="30" spans="1:9" ht="40.5" customHeight="1" x14ac:dyDescent="0.3">
      <c r="A30" s="115" t="s">
        <v>6</v>
      </c>
      <c r="B30" s="337" t="s">
        <v>30</v>
      </c>
      <c r="C30" s="337"/>
      <c r="D30" s="337"/>
      <c r="E30" s="337"/>
      <c r="F30" s="337"/>
      <c r="G30" s="337"/>
      <c r="H30" s="337"/>
      <c r="I30" s="337"/>
    </row>
    <row r="32" spans="1:9" ht="36.75" customHeight="1" x14ac:dyDescent="0.3">
      <c r="A32" s="100" t="s">
        <v>7</v>
      </c>
      <c r="B32" s="335" t="s">
        <v>32</v>
      </c>
      <c r="C32" s="335"/>
      <c r="D32" s="335"/>
      <c r="E32" s="335"/>
      <c r="F32" s="335"/>
      <c r="G32" s="335"/>
      <c r="H32" s="335"/>
      <c r="I32" s="335"/>
    </row>
    <row r="33" spans="1:9" ht="37.5" customHeight="1" x14ac:dyDescent="0.3">
      <c r="A33" s="25"/>
      <c r="B33" s="335" t="s">
        <v>37</v>
      </c>
      <c r="C33" s="335"/>
      <c r="D33" s="335"/>
      <c r="E33" s="335"/>
      <c r="F33" s="335"/>
      <c r="G33" s="335"/>
      <c r="H33" s="335"/>
      <c r="I33" s="335"/>
    </row>
    <row r="34" spans="1:9" ht="40.5" customHeight="1" x14ac:dyDescent="0.3">
      <c r="A34" s="25"/>
      <c r="B34" s="335" t="s">
        <v>36</v>
      </c>
      <c r="C34" s="335"/>
      <c r="D34" s="335"/>
      <c r="E34" s="335"/>
      <c r="F34" s="335"/>
      <c r="G34" s="335"/>
      <c r="H34" s="335"/>
      <c r="I34" s="335"/>
    </row>
    <row r="36" spans="1:9" x14ac:dyDescent="0.3">
      <c r="A36" s="116" t="s">
        <v>34</v>
      </c>
    </row>
    <row r="43" spans="1:9" x14ac:dyDescent="0.3">
      <c r="C43" s="1" t="s">
        <v>35</v>
      </c>
    </row>
  </sheetData>
  <mergeCells count="9">
    <mergeCell ref="B33:I33"/>
    <mergeCell ref="B34:I34"/>
    <mergeCell ref="A1:I1"/>
    <mergeCell ref="A2:I2"/>
    <mergeCell ref="A3:I3"/>
    <mergeCell ref="B28:I28"/>
    <mergeCell ref="B30:I30"/>
    <mergeCell ref="B32:I32"/>
    <mergeCell ref="B26:I26"/>
  </mergeCells>
  <printOptions horizontalCentered="1"/>
  <pageMargins left="0.5" right="0.5" top="0.75" bottom="1" header="0.5" footer="0.5"/>
  <pageSetup scale="86" orientation="portrait" r:id="rId1"/>
  <headerFooter alignWithMargins="0">
    <oddHeader>&amp;RG1798XXX</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Budget</vt:lpstr>
      <vt:lpstr>2018-19</vt:lpstr>
      <vt:lpstr>2019-20</vt:lpstr>
      <vt:lpstr>2020-21</vt:lpstr>
      <vt:lpstr>Personal Services Instructions</vt:lpstr>
      <vt:lpstr>'2018-19'!Print_Area</vt:lpstr>
      <vt:lpstr>'2019-20'!Print_Area</vt:lpstr>
      <vt:lpstr>'2020-21'!Print_Area</vt:lpstr>
      <vt:lpstr>'Personal Services Instructions'!Print_Area</vt:lpstr>
      <vt:lpstr>'Summary Budget'!Print_Area</vt:lpstr>
    </vt:vector>
  </TitlesOfParts>
  <Company>California Department of Fish and Wildlife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Applebee, Daniel@Wildlife</cp:lastModifiedBy>
  <cp:lastPrinted>2016-11-16T19:39:31Z</cp:lastPrinted>
  <dcterms:created xsi:type="dcterms:W3CDTF">2016-11-15T23:34:03Z</dcterms:created>
  <dcterms:modified xsi:type="dcterms:W3CDTF">2018-11-06T22:41:35Z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Daniel.Applebee@wildlife.ca.gov</vt:lpwstr>
  </property>
  <property fmtid="{D5CDD505-2E9C-101B-9397-08002B2CF9AE}" pid="5" name="MSIP_Label_6e685f86-ed8d-482b-be3a-2b7af73f9b7f_SetDate">
    <vt:lpwstr>2018-11-06T22:41:00.4994995Z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Extended_MSFT_Method">
    <vt:lpwstr>Automatic</vt:lpwstr>
  </property>
  <property fmtid="{D5CDD505-2E9C-101B-9397-08002B2CF9AE}" pid="9" name="Sensitivity">
    <vt:lpwstr>General</vt:lpwstr>
  </property>
</Properties>
</file>