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ewiro\Desktop\SFRA - Sport Fishing Restoration Act\2025-26 PSN\General Materials\"/>
    </mc:Choice>
  </mc:AlternateContent>
  <xr:revisionPtr revIDLastSave="0" documentId="8_{3E04FBAE-8C22-434F-88FE-E776B0BEB3A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FRA (Cash Match)" sheetId="1" r:id="rId1"/>
    <sheet name="Personal Services Instructions" sheetId="3" r:id="rId2"/>
  </sheets>
  <definedNames>
    <definedName name="_xlnm.Print_Area" localSheetId="1">'Personal Services Instructions'!$A$1:$I$35</definedName>
    <definedName name="_xlnm.Print_Area" localSheetId="0">'SFRA (Cash Match)'!$A$1:$I$50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I42" i="1"/>
  <c r="E23" i="1" l="1"/>
  <c r="I21" i="1" l="1"/>
  <c r="F19" i="1"/>
  <c r="I19" i="1" s="1"/>
  <c r="F18" i="1"/>
  <c r="C15" i="1"/>
  <c r="F14" i="1"/>
  <c r="I14" i="1" s="1"/>
  <c r="F13" i="1"/>
  <c r="I13" i="1" s="1"/>
  <c r="F12" i="1"/>
  <c r="I12" i="1" s="1"/>
  <c r="F11" i="1"/>
  <c r="I11" i="1" s="1"/>
  <c r="F10" i="1"/>
  <c r="I10" i="1" s="1"/>
  <c r="F9" i="1"/>
  <c r="I9" i="1" s="1"/>
  <c r="F8" i="1"/>
  <c r="F23" i="1" l="1"/>
  <c r="H23" i="1"/>
  <c r="I18" i="1"/>
  <c r="I20" i="1" s="1"/>
  <c r="G23" i="1"/>
  <c r="G22" i="1"/>
  <c r="I8" i="1"/>
  <c r="I15" i="1" s="1"/>
  <c r="I23" i="1" l="1"/>
  <c r="I44" i="1" s="1"/>
  <c r="I46" i="1" s="1"/>
  <c r="D17" i="3"/>
  <c r="H24" i="3"/>
  <c r="G24" i="3"/>
  <c r="F24" i="3"/>
  <c r="I22" i="3"/>
  <c r="I20" i="3"/>
  <c r="I19" i="3"/>
  <c r="I16" i="3"/>
  <c r="I15" i="3"/>
  <c r="I14" i="3"/>
  <c r="I13" i="3"/>
  <c r="I12" i="3"/>
  <c r="I11" i="3"/>
  <c r="I10" i="3"/>
  <c r="I9" i="3"/>
  <c r="I8" i="3"/>
  <c r="I7" i="3"/>
  <c r="I24" i="3" l="1"/>
  <c r="I17" i="3"/>
  <c r="I21" i="3"/>
  <c r="I48" i="1" l="1"/>
  <c r="I50" i="1" l="1"/>
  <c r="I49" i="1"/>
</calcChain>
</file>

<file path=xl/sharedStrings.xml><?xml version="1.0" encoding="utf-8"?>
<sst xmlns="http://schemas.openxmlformats.org/spreadsheetml/2006/main" count="155" uniqueCount="62">
  <si>
    <t>PERSONAL SERVICES</t>
  </si>
  <si>
    <t>POSITION NUMBER</t>
  </si>
  <si>
    <t>CNO</t>
  </si>
  <si>
    <t>PY</t>
  </si>
  <si>
    <t>INCUMBENT</t>
  </si>
  <si>
    <t>SALARY</t>
  </si>
  <si>
    <t>BENEFITS</t>
  </si>
  <si>
    <t>MSA Increase %</t>
  </si>
  <si>
    <t>AMOUNT</t>
  </si>
  <si>
    <t>Permanent Staff</t>
  </si>
  <si>
    <t>Total Permanent Staff Salaries</t>
  </si>
  <si>
    <t>Permanent Intermittent Staff</t>
  </si>
  <si>
    <t>N/A</t>
  </si>
  <si>
    <t># hrs</t>
  </si>
  <si>
    <t>Name</t>
  </si>
  <si>
    <r>
      <t>Temporary Help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(Sci Aides)</t>
    </r>
  </si>
  <si>
    <t>TOTAL PERSONAL SERVICES</t>
  </si>
  <si>
    <t>OPERATING EXPENSES</t>
  </si>
  <si>
    <t>TOTAL OPERATING EXPENSES</t>
  </si>
  <si>
    <t>TOTAL OE&amp;E/PERSONAL SERVICES</t>
  </si>
  <si>
    <t>TOTAL PROJECT COST</t>
  </si>
  <si>
    <t>Federal Share (75%)</t>
  </si>
  <si>
    <t>GRANT TITLE</t>
  </si>
  <si>
    <t>PROJECT TITLE (If different from Grant Title)</t>
  </si>
  <si>
    <t xml:space="preserve">Position Title </t>
  </si>
  <si>
    <t>565-019-xxxx-xxx</t>
  </si>
  <si>
    <t>xxxxx</t>
  </si>
  <si>
    <t>Total Permanent Intermittent Salaries</t>
  </si>
  <si>
    <t xml:space="preserve">All cells in blue are formulas. </t>
  </si>
  <si>
    <t xml:space="preserve"> </t>
  </si>
  <si>
    <t>ANNUAL SALARY</t>
  </si>
  <si>
    <t>GRANT SALARY</t>
  </si>
  <si>
    <t>Hours</t>
  </si>
  <si>
    <t>$/Hr.</t>
  </si>
  <si>
    <t>Reporting Structure/ Project ID</t>
  </si>
  <si>
    <t>General Expenses</t>
  </si>
  <si>
    <r>
      <t xml:space="preserve">Minor Equipment </t>
    </r>
    <r>
      <rPr>
        <sz val="9"/>
        <color indexed="8"/>
        <rFont val="Arial"/>
        <family val="2"/>
      </rPr>
      <t xml:space="preserve"> (Equipment </t>
    </r>
    <r>
      <rPr>
        <b/>
        <sz val="9"/>
        <color indexed="8"/>
        <rFont val="Arial"/>
        <family val="2"/>
      </rPr>
      <t>under</t>
    </r>
    <r>
      <rPr>
        <sz val="9"/>
        <color indexed="8"/>
        <rFont val="Arial"/>
        <family val="2"/>
      </rPr>
      <t xml:space="preserve"> $5K per item)</t>
    </r>
  </si>
  <si>
    <t>Travel/Training</t>
  </si>
  <si>
    <t>C&amp;PS - Interdepartmental</t>
  </si>
  <si>
    <t>C&amp;PS - External</t>
  </si>
  <si>
    <t xml:space="preserve">Capital Expenditures </t>
  </si>
  <si>
    <t>Gas/Diesel Fuel</t>
  </si>
  <si>
    <t>Vehicle/Equipment Maintenance &amp; Repair</t>
  </si>
  <si>
    <t>Vehicle/Equipment Parts &amp; Supplies</t>
  </si>
  <si>
    <r>
      <t>Major Equipment</t>
    </r>
    <r>
      <rPr>
        <sz val="9"/>
        <color indexed="8"/>
        <rFont val="Arial"/>
        <family val="2"/>
      </rPr>
      <t xml:space="preserve"> (Equipment </t>
    </r>
    <r>
      <rPr>
        <b/>
        <sz val="9"/>
        <color indexed="8"/>
        <rFont val="Arial"/>
        <family val="2"/>
      </rPr>
      <t>over</t>
    </r>
    <r>
      <rPr>
        <sz val="9"/>
        <color indexed="8"/>
        <rFont val="Arial"/>
        <family val="2"/>
      </rPr>
      <t xml:space="preserve"> $5K per item)</t>
    </r>
  </si>
  <si>
    <t>Waste Removal</t>
  </si>
  <si>
    <t>Electricity</t>
  </si>
  <si>
    <t>Water</t>
  </si>
  <si>
    <t>Utilities</t>
  </si>
  <si>
    <r>
      <t>Salaries are now determined by looking at the</t>
    </r>
    <r>
      <rPr>
        <sz val="10"/>
        <color rgb="FFFF0000"/>
        <rFont val="Arial"/>
        <family val="2"/>
      </rPr>
      <t xml:space="preserve"> most recent FI$Cal Labor Report</t>
    </r>
    <r>
      <rPr>
        <sz val="10"/>
        <rFont val="Arial"/>
        <family val="2"/>
      </rPr>
      <t xml:space="preserve"> and finding the actual salaries charged for each employee.</t>
    </r>
  </si>
  <si>
    <r>
      <t xml:space="preserve">A standard benefit rate is no longer applied to all employees. Benefit rates are now determined by looking at the </t>
    </r>
    <r>
      <rPr>
        <sz val="10"/>
        <color rgb="FFFF0000"/>
        <rFont val="Arial"/>
        <family val="2"/>
      </rPr>
      <t>most recent FI$Cal Labor Report</t>
    </r>
    <r>
      <rPr>
        <sz val="10"/>
        <rFont val="Arial"/>
        <family val="2"/>
      </rPr>
      <t xml:space="preserve"> and dividing the total benefits by the total salary to determine the actual benefit rate for each employee.</t>
    </r>
  </si>
  <si>
    <r>
      <t>State Share (25%)</t>
    </r>
    <r>
      <rPr>
        <sz val="10"/>
        <color indexed="10"/>
        <rFont val="Arial"/>
        <family val="2"/>
      </rPr>
      <t xml:space="preserve"> (FUND SOURCE)</t>
    </r>
  </si>
  <si>
    <t xml:space="preserve">Fish Food </t>
  </si>
  <si>
    <t>Facilities</t>
  </si>
  <si>
    <t>% Freshwater Benefit   /   % Marine Benefit</t>
  </si>
  <si>
    <t>If an employee is not topped out of their classification salary range, they may receive a 5% Merit Step Adjustment (MSA). The percentage of the MSA increase that will affect the FY grant budget depends on when the MSA is received.</t>
  </si>
  <si>
    <t xml:space="preserve">Identify which month the employee will receive the 5% MSA, then determine how many months total in FY the employee will be paid at that MSA salary. Take the total months of MSA pay and multipy it by .417 (5% divided by 12 months = .417) to determine the MSA Increase % (rounded to 2 decimals). </t>
  </si>
  <si>
    <t xml:space="preserve">Ex: Employee receives 5% MSA October. October through June = 9 months. 
9 x 0.417 = 3.75
3.75 is the MSA % for that specific employee for the FY grant. </t>
  </si>
  <si>
    <t>Fiscal Year</t>
  </si>
  <si>
    <t>2025-26</t>
  </si>
  <si>
    <r>
      <t xml:space="preserve">*INDIRECT COST RATE </t>
    </r>
    <r>
      <rPr>
        <sz val="8"/>
        <rFont val="Arial"/>
        <family val="2"/>
      </rPr>
      <t xml:space="preserve">(less overhead for Contracts and Major Equipment) </t>
    </r>
  </si>
  <si>
    <t>*Approved FY24/25 ICRP.  The FY25/26 proposed ICRP will be submitted to the U.S. Department of the Interior and is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</si>
</sst>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0.000%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i/>
      <sz val="10"/>
      <color indexed="2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9"/>
      <color rgb="FF0000FF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0" tint="-0.499984740745262"/>
      <name val="Arial"/>
      <family val="2"/>
    </font>
    <font>
      <i/>
      <sz val="9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8">
    <xf numFmtId="0" fontId="0" fillId="0" borderId="0"/>
    <xf numFmtId="0" fontId="4" fillId="0" borderId="0"/>
    <xf numFmtId="44" fontId="3" fillId="0" borderId="0" applyFont="0" applyFill="0" applyBorder="0" applyAlignment="0" applyProtection="0"/>
    <xf numFmtId="0" fontId="3" fillId="0" borderId="0"/>
    <xf numFmtId="0" fontId="16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82">
    <xf numFmtId="0" fontId="0" fillId="0" borderId="0" xfId="0"/>
    <xf numFmtId="0" fontId="6" fillId="0" borderId="0" xfId="0" applyFont="1"/>
    <xf numFmtId="0" fontId="8" fillId="0" borderId="0" xfId="1" applyFont="1" applyAlignment="1">
      <alignment horizontal="center"/>
    </xf>
    <xf numFmtId="42" fontId="10" fillId="0" borderId="4" xfId="1" applyNumberFormat="1" applyFont="1" applyBorder="1"/>
    <xf numFmtId="0" fontId="11" fillId="0" borderId="0" xfId="1" applyFont="1"/>
    <xf numFmtId="0" fontId="11" fillId="0" borderId="0" xfId="1" applyFont="1" applyAlignment="1">
      <alignment horizontal="center"/>
    </xf>
    <xf numFmtId="0" fontId="4" fillId="0" borderId="0" xfId="1"/>
    <xf numFmtId="0" fontId="10" fillId="3" borderId="4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42" fontId="10" fillId="3" borderId="9" xfId="1" applyNumberFormat="1" applyFont="1" applyFill="1" applyBorder="1" applyAlignment="1">
      <alignment horizontal="center" vertical="center" wrapText="1"/>
    </xf>
    <xf numFmtId="0" fontId="4" fillId="0" borderId="0" xfId="1" applyAlignment="1">
      <alignment vertical="top" wrapText="1"/>
    </xf>
    <xf numFmtId="0" fontId="6" fillId="0" borderId="0" xfId="0" applyFont="1" applyAlignment="1">
      <alignment vertical="top" wrapText="1"/>
    </xf>
    <xf numFmtId="0" fontId="10" fillId="0" borderId="4" xfId="1" applyFont="1" applyBorder="1"/>
    <xf numFmtId="0" fontId="10" fillId="0" borderId="0" xfId="1" applyFont="1"/>
    <xf numFmtId="0" fontId="10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42" fontId="10" fillId="0" borderId="9" xfId="1" applyNumberFormat="1" applyFont="1" applyBorder="1" applyAlignment="1">
      <alignment horizontal="center"/>
    </xf>
    <xf numFmtId="0" fontId="13" fillId="0" borderId="4" xfId="1" applyFont="1" applyBorder="1" applyAlignment="1">
      <alignment horizontal="left" indent="1"/>
    </xf>
    <xf numFmtId="0" fontId="14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164" fontId="13" fillId="0" borderId="0" xfId="1" applyNumberFormat="1" applyFont="1" applyAlignment="1">
      <alignment horizontal="center"/>
    </xf>
    <xf numFmtId="165" fontId="15" fillId="0" borderId="0" xfId="1" applyNumberFormat="1" applyFont="1" applyAlignment="1">
      <alignment horizontal="center"/>
    </xf>
    <xf numFmtId="10" fontId="15" fillId="0" borderId="0" xfId="1" applyNumberFormat="1" applyFont="1" applyAlignment="1">
      <alignment horizontal="center"/>
    </xf>
    <xf numFmtId="0" fontId="14" fillId="0" borderId="0" xfId="0" applyFont="1"/>
    <xf numFmtId="0" fontId="11" fillId="0" borderId="4" xfId="3" applyFont="1" applyBorder="1" applyAlignment="1">
      <alignment horizontal="center"/>
    </xf>
    <xf numFmtId="2" fontId="10" fillId="0" borderId="0" xfId="3" applyNumberFormat="1" applyFont="1" applyAlignment="1">
      <alignment horizontal="center"/>
    </xf>
    <xf numFmtId="164" fontId="10" fillId="0" borderId="0" xfId="3" applyNumberFormat="1" applyFont="1" applyAlignment="1">
      <alignment horizontal="center"/>
    </xf>
    <xf numFmtId="0" fontId="16" fillId="0" borderId="0" xfId="3" applyFont="1" applyAlignment="1">
      <alignment horizontal="center"/>
    </xf>
    <xf numFmtId="0" fontId="10" fillId="0" borderId="4" xfId="3" applyFont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0" fontId="10" fillId="0" borderId="4" xfId="3" applyFont="1" applyBorder="1" applyAlignment="1">
      <alignment horizontal="left"/>
    </xf>
    <xf numFmtId="0" fontId="11" fillId="0" borderId="0" xfId="3" applyFont="1" applyAlignment="1">
      <alignment horizontal="center"/>
    </xf>
    <xf numFmtId="0" fontId="17" fillId="0" borderId="0" xfId="3" applyFont="1" applyAlignment="1">
      <alignment horizontal="right"/>
    </xf>
    <xf numFmtId="10" fontId="18" fillId="0" borderId="0" xfId="4" applyNumberFormat="1" applyFont="1"/>
    <xf numFmtId="5" fontId="16" fillId="0" borderId="9" xfId="3" applyNumberFormat="1" applyFont="1" applyBorder="1" applyAlignment="1">
      <alignment horizontal="right"/>
    </xf>
    <xf numFmtId="0" fontId="16" fillId="0" borderId="0" xfId="1" applyFont="1" applyAlignment="1">
      <alignment horizontal="center"/>
    </xf>
    <xf numFmtId="0" fontId="6" fillId="0" borderId="4" xfId="0" applyFont="1" applyBorder="1"/>
    <xf numFmtId="0" fontId="10" fillId="0" borderId="4" xfId="1" applyFont="1" applyBorder="1" applyAlignment="1">
      <alignment horizontal="right"/>
    </xf>
    <xf numFmtId="0" fontId="10" fillId="0" borderId="4" xfId="3" applyFont="1" applyBorder="1"/>
    <xf numFmtId="0" fontId="16" fillId="0" borderId="4" xfId="5" applyFont="1" applyBorder="1" applyAlignment="1">
      <alignment horizontal="left" indent="1"/>
    </xf>
    <xf numFmtId="0" fontId="11" fillId="0" borderId="0" xfId="5" applyFont="1"/>
    <xf numFmtId="10" fontId="11" fillId="0" borderId="0" xfId="5" applyNumberFormat="1" applyFont="1"/>
    <xf numFmtId="42" fontId="16" fillId="0" borderId="0" xfId="5" applyNumberFormat="1" applyFont="1" applyAlignment="1">
      <alignment horizontal="center"/>
    </xf>
    <xf numFmtId="10" fontId="17" fillId="0" borderId="0" xfId="4" applyNumberFormat="1" applyFont="1" applyAlignment="1">
      <alignment horizontal="right"/>
    </xf>
    <xf numFmtId="5" fontId="17" fillId="0" borderId="9" xfId="6" applyNumberFormat="1" applyFont="1" applyFill="1" applyBorder="1" applyAlignment="1">
      <alignment horizontal="right"/>
    </xf>
    <xf numFmtId="0" fontId="10" fillId="3" borderId="10" xfId="5" applyFont="1" applyFill="1" applyBorder="1"/>
    <xf numFmtId="0" fontId="16" fillId="3" borderId="11" xfId="5" applyFont="1" applyFill="1" applyBorder="1"/>
    <xf numFmtId="0" fontId="16" fillId="3" borderId="11" xfId="5" applyFont="1" applyFill="1" applyBorder="1" applyAlignment="1">
      <alignment horizontal="center"/>
    </xf>
    <xf numFmtId="165" fontId="6" fillId="0" borderId="13" xfId="0" applyNumberFormat="1" applyFont="1" applyBorder="1" applyAlignment="1">
      <alignment horizontal="right"/>
    </xf>
    <xf numFmtId="0" fontId="10" fillId="3" borderId="4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165" fontId="6" fillId="3" borderId="9" xfId="0" applyNumberFormat="1" applyFont="1" applyFill="1" applyBorder="1" applyAlignment="1">
      <alignment horizontal="right" vertical="center"/>
    </xf>
    <xf numFmtId="0" fontId="10" fillId="3" borderId="10" xfId="1" applyFont="1" applyFill="1" applyBorder="1"/>
    <xf numFmtId="0" fontId="16" fillId="3" borderId="11" xfId="1" applyFont="1" applyFill="1" applyBorder="1"/>
    <xf numFmtId="165" fontId="10" fillId="3" borderId="11" xfId="1" applyNumberFormat="1" applyFont="1" applyFill="1" applyBorder="1" applyAlignment="1">
      <alignment horizontal="center"/>
    </xf>
    <xf numFmtId="0" fontId="21" fillId="0" borderId="4" xfId="1" applyFont="1" applyBorder="1"/>
    <xf numFmtId="0" fontId="21" fillId="0" borderId="0" xfId="1" applyFont="1"/>
    <xf numFmtId="0" fontId="21" fillId="0" borderId="0" xfId="1" applyFont="1" applyAlignment="1">
      <alignment horizontal="center"/>
    </xf>
    <xf numFmtId="165" fontId="21" fillId="0" borderId="9" xfId="1" applyNumberFormat="1" applyFont="1" applyBorder="1" applyAlignment="1">
      <alignment horizontal="right"/>
    </xf>
    <xf numFmtId="0" fontId="8" fillId="4" borderId="4" xfId="1" applyFont="1" applyFill="1" applyBorder="1"/>
    <xf numFmtId="0" fontId="8" fillId="4" borderId="0" xfId="1" applyFont="1" applyFill="1"/>
    <xf numFmtId="42" fontId="8" fillId="4" borderId="0" xfId="8" applyNumberFormat="1" applyFont="1" applyFill="1" applyBorder="1" applyAlignment="1">
      <alignment horizontal="center"/>
    </xf>
    <xf numFmtId="0" fontId="22" fillId="0" borderId="4" xfId="1" applyFont="1" applyBorder="1"/>
    <xf numFmtId="0" fontId="22" fillId="0" borderId="0" xfId="1" applyFont="1"/>
    <xf numFmtId="165" fontId="16" fillId="0" borderId="9" xfId="1" applyNumberFormat="1" applyFont="1" applyBorder="1" applyAlignment="1">
      <alignment horizontal="right"/>
    </xf>
    <xf numFmtId="0" fontId="10" fillId="3" borderId="14" xfId="3" applyFont="1" applyFill="1" applyBorder="1"/>
    <xf numFmtId="0" fontId="16" fillId="3" borderId="15" xfId="3" applyFont="1" applyFill="1" applyBorder="1"/>
    <xf numFmtId="42" fontId="10" fillId="3" borderId="15" xfId="2" applyNumberFormat="1" applyFont="1" applyFill="1" applyBorder="1" applyAlignment="1">
      <alignment horizontal="center"/>
    </xf>
    <xf numFmtId="10" fontId="18" fillId="3" borderId="15" xfId="9" applyNumberFormat="1" applyFont="1" applyFill="1" applyBorder="1" applyAlignment="1">
      <alignment horizontal="right"/>
    </xf>
    <xf numFmtId="7" fontId="4" fillId="0" borderId="0" xfId="1" applyNumberFormat="1"/>
    <xf numFmtId="0" fontId="16" fillId="3" borderId="0" xfId="3" applyFont="1" applyFill="1"/>
    <xf numFmtId="0" fontId="16" fillId="3" borderId="0" xfId="3" applyFont="1" applyFill="1" applyAlignment="1">
      <alignment horizontal="center"/>
    </xf>
    <xf numFmtId="10" fontId="18" fillId="3" borderId="0" xfId="9" applyNumberFormat="1" applyFont="1" applyFill="1" applyBorder="1" applyAlignment="1">
      <alignment horizontal="right"/>
    </xf>
    <xf numFmtId="10" fontId="18" fillId="3" borderId="17" xfId="9" applyNumberFormat="1" applyFont="1" applyFill="1" applyBorder="1" applyAlignment="1">
      <alignment horizontal="right"/>
    </xf>
    <xf numFmtId="10" fontId="18" fillId="3" borderId="18" xfId="9" applyNumberFormat="1" applyFont="1" applyFill="1" applyBorder="1" applyAlignment="1">
      <alignment horizontal="right"/>
    </xf>
    <xf numFmtId="165" fontId="23" fillId="3" borderId="19" xfId="9" applyNumberFormat="1" applyFont="1" applyFill="1" applyBorder="1" applyAlignment="1">
      <alignment horizontal="right"/>
    </xf>
    <xf numFmtId="0" fontId="8" fillId="5" borderId="10" xfId="1" applyFont="1" applyFill="1" applyBorder="1"/>
    <xf numFmtId="0" fontId="8" fillId="5" borderId="11" xfId="1" applyFont="1" applyFill="1" applyBorder="1"/>
    <xf numFmtId="0" fontId="8" fillId="5" borderId="11" xfId="1" applyFont="1" applyFill="1" applyBorder="1" applyAlignment="1">
      <alignment horizontal="center"/>
    </xf>
    <xf numFmtId="0" fontId="8" fillId="5" borderId="20" xfId="1" applyFont="1" applyFill="1" applyBorder="1" applyAlignment="1">
      <alignment horizontal="center"/>
    </xf>
    <xf numFmtId="0" fontId="16" fillId="3" borderId="0" xfId="1" applyFont="1" applyFill="1"/>
    <xf numFmtId="42" fontId="16" fillId="3" borderId="0" xfId="2" applyNumberFormat="1" applyFont="1" applyFill="1" applyBorder="1" applyAlignment="1">
      <alignment horizontal="center"/>
    </xf>
    <xf numFmtId="0" fontId="16" fillId="3" borderId="7" xfId="1" applyFont="1" applyFill="1" applyBorder="1"/>
    <xf numFmtId="42" fontId="16" fillId="3" borderId="7" xfId="2" applyNumberFormat="1" applyFont="1" applyFill="1" applyBorder="1" applyAlignment="1">
      <alignment horizontal="center"/>
    </xf>
    <xf numFmtId="165" fontId="6" fillId="0" borderId="0" xfId="0" applyNumberFormat="1" applyFont="1"/>
    <xf numFmtId="0" fontId="10" fillId="6" borderId="0" xfId="1" applyFont="1" applyFill="1" applyAlignment="1">
      <alignment horizontal="center" vertical="center" wrapText="1"/>
    </xf>
    <xf numFmtId="0" fontId="10" fillId="0" borderId="4" xfId="5" applyFont="1" applyBorder="1"/>
    <xf numFmtId="0" fontId="16" fillId="0" borderId="0" xfId="5" applyFont="1"/>
    <xf numFmtId="0" fontId="16" fillId="0" borderId="0" xfId="5" applyFont="1" applyAlignment="1">
      <alignment horizontal="center"/>
    </xf>
    <xf numFmtId="165" fontId="25" fillId="0" borderId="9" xfId="2" applyNumberFormat="1" applyFont="1" applyFill="1" applyBorder="1" applyAlignment="1">
      <alignment horizontal="right"/>
    </xf>
    <xf numFmtId="5" fontId="26" fillId="0" borderId="9" xfId="2" applyNumberFormat="1" applyFont="1" applyFill="1" applyBorder="1" applyAlignment="1">
      <alignment horizontal="right"/>
    </xf>
    <xf numFmtId="5" fontId="27" fillId="0" borderId="9" xfId="3" applyNumberFormat="1" applyFont="1" applyBorder="1" applyAlignment="1">
      <alignment horizontal="right"/>
    </xf>
    <xf numFmtId="5" fontId="26" fillId="0" borderId="9" xfId="1" applyNumberFormat="1" applyFont="1" applyBorder="1" applyAlignment="1">
      <alignment horizontal="right"/>
    </xf>
    <xf numFmtId="5" fontId="26" fillId="0" borderId="9" xfId="3" applyNumberFormat="1" applyFont="1" applyBorder="1" applyAlignment="1">
      <alignment horizontal="right"/>
    </xf>
    <xf numFmtId="5" fontId="28" fillId="0" borderId="9" xfId="6" applyNumberFormat="1" applyFont="1" applyFill="1" applyBorder="1" applyAlignment="1">
      <alignment horizontal="right"/>
    </xf>
    <xf numFmtId="165" fontId="26" fillId="3" borderId="12" xfId="3" applyNumberFormat="1" applyFont="1" applyFill="1" applyBorder="1" applyAlignment="1">
      <alignment horizontal="right"/>
    </xf>
    <xf numFmtId="165" fontId="26" fillId="0" borderId="9" xfId="3" applyNumberFormat="1" applyFont="1" applyBorder="1" applyAlignment="1">
      <alignment horizontal="right"/>
    </xf>
    <xf numFmtId="165" fontId="26" fillId="3" borderId="11" xfId="5" applyNumberFormat="1" applyFont="1" applyFill="1" applyBorder="1" applyAlignment="1">
      <alignment horizontal="center"/>
    </xf>
    <xf numFmtId="165" fontId="26" fillId="0" borderId="0" xfId="5" applyNumberFormat="1" applyFont="1" applyAlignment="1">
      <alignment horizontal="center"/>
    </xf>
    <xf numFmtId="0" fontId="10" fillId="6" borderId="0" xfId="1" applyFont="1" applyFill="1" applyAlignment="1">
      <alignment horizontal="center" vertical="center"/>
    </xf>
    <xf numFmtId="0" fontId="26" fillId="0" borderId="0" xfId="0" applyFont="1"/>
    <xf numFmtId="2" fontId="13" fillId="0" borderId="0" xfId="1" applyNumberFormat="1" applyFont="1" applyAlignment="1">
      <alignment horizontal="center"/>
    </xf>
    <xf numFmtId="0" fontId="29" fillId="0" borderId="0" xfId="3" applyFont="1" applyAlignment="1">
      <alignment horizontal="center"/>
    </xf>
    <xf numFmtId="0" fontId="29" fillId="0" borderId="4" xfId="7" applyFont="1" applyBorder="1"/>
    <xf numFmtId="0" fontId="29" fillId="0" borderId="0" xfId="7" applyFont="1"/>
    <xf numFmtId="0" fontId="14" fillId="0" borderId="0" xfId="4" applyFont="1"/>
    <xf numFmtId="165" fontId="14" fillId="0" borderId="0" xfId="4" applyNumberFormat="1" applyFont="1"/>
    <xf numFmtId="165" fontId="13" fillId="0" borderId="0" xfId="2" applyNumberFormat="1" applyFont="1" applyFill="1" applyBorder="1" applyAlignment="1">
      <alignment horizontal="right"/>
    </xf>
    <xf numFmtId="5" fontId="10" fillId="0" borderId="0" xfId="2" applyNumberFormat="1" applyFont="1" applyFill="1" applyBorder="1" applyAlignment="1">
      <alignment horizontal="right"/>
    </xf>
    <xf numFmtId="5" fontId="16" fillId="0" borderId="0" xfId="3" applyNumberFormat="1" applyFont="1" applyAlignment="1">
      <alignment horizontal="right"/>
    </xf>
    <xf numFmtId="0" fontId="11" fillId="0" borderId="0" xfId="155" applyFont="1"/>
    <xf numFmtId="0" fontId="11" fillId="0" borderId="0" xfId="155" applyFont="1" applyAlignment="1">
      <alignment horizontal="center"/>
    </xf>
    <xf numFmtId="0" fontId="16" fillId="0" borderId="0" xfId="155" applyFont="1" applyAlignment="1">
      <alignment horizontal="center"/>
    </xf>
    <xf numFmtId="0" fontId="10" fillId="0" borderId="4" xfId="155" applyFont="1" applyBorder="1" applyAlignment="1">
      <alignment horizontal="right"/>
    </xf>
    <xf numFmtId="5" fontId="19" fillId="0" borderId="0" xfId="155" applyNumberFormat="1" applyFont="1" applyAlignment="1">
      <alignment horizontal="right"/>
    </xf>
    <xf numFmtId="5" fontId="19" fillId="0" borderId="0" xfId="3" applyNumberFormat="1" applyFont="1" applyAlignment="1">
      <alignment horizontal="right"/>
    </xf>
    <xf numFmtId="165" fontId="31" fillId="0" borderId="0" xfId="8" applyNumberFormat="1" applyFont="1" applyBorder="1" applyAlignment="1">
      <alignment horizontal="center"/>
    </xf>
    <xf numFmtId="5" fontId="17" fillId="0" borderId="0" xfId="6" applyNumberFormat="1" applyFont="1" applyFill="1" applyBorder="1" applyAlignment="1">
      <alignment horizontal="right"/>
    </xf>
    <xf numFmtId="165" fontId="10" fillId="0" borderId="0" xfId="5" applyNumberFormat="1" applyFont="1" applyAlignment="1">
      <alignment horizontal="center"/>
    </xf>
    <xf numFmtId="0" fontId="10" fillId="0" borderId="0" xfId="3" applyFont="1" applyAlignment="1">
      <alignment horizontal="right"/>
    </xf>
    <xf numFmtId="0" fontId="32" fillId="3" borderId="0" xfId="1" applyFont="1" applyFill="1" applyAlignment="1">
      <alignment horizontal="center" vertical="center" wrapText="1"/>
    </xf>
    <xf numFmtId="0" fontId="33" fillId="0" borderId="0" xfId="1" applyFont="1" applyAlignment="1">
      <alignment horizontal="center"/>
    </xf>
    <xf numFmtId="0" fontId="35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35" fillId="0" borderId="0" xfId="155" applyFont="1" applyAlignment="1">
      <alignment horizontal="center"/>
    </xf>
    <xf numFmtId="10" fontId="36" fillId="0" borderId="0" xfId="4" applyNumberFormat="1" applyFont="1" applyAlignment="1">
      <alignment horizontal="right"/>
    </xf>
    <xf numFmtId="0" fontId="10" fillId="7" borderId="21" xfId="157" applyFont="1" applyFill="1" applyBorder="1" applyAlignment="1">
      <alignment horizontal="center" wrapText="1"/>
    </xf>
    <xf numFmtId="0" fontId="16" fillId="3" borderId="4" xfId="1" applyFont="1" applyFill="1" applyBorder="1" applyProtection="1">
      <protection locked="0"/>
    </xf>
    <xf numFmtId="0" fontId="16" fillId="3" borderId="0" xfId="1" applyFont="1" applyFill="1" applyProtection="1">
      <protection locked="0"/>
    </xf>
    <xf numFmtId="0" fontId="16" fillId="3" borderId="6" xfId="1" applyFont="1" applyFill="1" applyBorder="1" applyProtection="1">
      <protection locked="0"/>
    </xf>
    <xf numFmtId="0" fontId="16" fillId="3" borderId="7" xfId="1" applyFont="1" applyFill="1" applyBorder="1" applyProtection="1">
      <protection locked="0"/>
    </xf>
    <xf numFmtId="0" fontId="13" fillId="0" borderId="4" xfId="155" applyFont="1" applyBorder="1" applyAlignment="1" applyProtection="1">
      <alignment horizontal="left" indent="1"/>
      <protection locked="0"/>
    </xf>
    <xf numFmtId="0" fontId="14" fillId="0" borderId="0" xfId="155" applyFont="1" applyAlignment="1" applyProtection="1">
      <alignment horizontal="center"/>
      <protection locked="0"/>
    </xf>
    <xf numFmtId="0" fontId="13" fillId="0" borderId="0" xfId="155" applyFont="1" applyAlignment="1" applyProtection="1">
      <alignment horizontal="center"/>
      <protection locked="0"/>
    </xf>
    <xf numFmtId="164" fontId="13" fillId="0" borderId="0" xfId="155" applyNumberFormat="1" applyFont="1" applyAlignment="1" applyProtection="1">
      <alignment horizontal="center"/>
      <protection locked="0"/>
    </xf>
    <xf numFmtId="165" fontId="34" fillId="0" borderId="0" xfId="155" applyNumberFormat="1" applyFont="1" applyAlignment="1" applyProtection="1">
      <alignment horizontal="center"/>
      <protection locked="0"/>
    </xf>
    <xf numFmtId="10" fontId="15" fillId="0" borderId="0" xfId="155" applyNumberFormat="1" applyFont="1" applyAlignment="1" applyProtection="1">
      <alignment horizontal="center"/>
      <protection locked="0"/>
    </xf>
    <xf numFmtId="1" fontId="13" fillId="0" borderId="0" xfId="155" applyNumberFormat="1" applyFont="1" applyAlignment="1" applyProtection="1">
      <alignment horizontal="center"/>
      <protection locked="0"/>
    </xf>
    <xf numFmtId="0" fontId="29" fillId="0" borderId="0" xfId="3" applyFont="1" applyAlignment="1" applyProtection="1">
      <alignment horizontal="center"/>
      <protection locked="0"/>
    </xf>
    <xf numFmtId="165" fontId="29" fillId="0" borderId="9" xfId="7" applyNumberFormat="1" applyFont="1" applyBorder="1" applyAlignment="1" applyProtection="1">
      <alignment horizontal="right"/>
      <protection locked="0"/>
    </xf>
    <xf numFmtId="165" fontId="15" fillId="0" borderId="0" xfId="155" applyNumberFormat="1" applyFont="1" applyAlignment="1" applyProtection="1">
      <alignment horizontal="center"/>
      <protection locked="0"/>
    </xf>
    <xf numFmtId="165" fontId="15" fillId="8" borderId="0" xfId="155" applyNumberFormat="1" applyFont="1" applyFill="1" applyAlignment="1">
      <alignment horizontal="center"/>
    </xf>
    <xf numFmtId="164" fontId="10" fillId="8" borderId="0" xfId="3" applyNumberFormat="1" applyFont="1" applyFill="1" applyAlignment="1">
      <alignment horizontal="center"/>
    </xf>
    <xf numFmtId="165" fontId="13" fillId="8" borderId="9" xfId="2" applyNumberFormat="1" applyFont="1" applyFill="1" applyBorder="1" applyAlignment="1">
      <alignment horizontal="right"/>
    </xf>
    <xf numFmtId="5" fontId="19" fillId="8" borderId="9" xfId="155" applyNumberFormat="1" applyFont="1" applyFill="1" applyBorder="1" applyAlignment="1">
      <alignment horizontal="right"/>
    </xf>
    <xf numFmtId="5" fontId="19" fillId="8" borderId="9" xfId="3" applyNumberFormat="1" applyFont="1" applyFill="1" applyBorder="1" applyAlignment="1">
      <alignment horizontal="right"/>
    </xf>
    <xf numFmtId="165" fontId="32" fillId="8" borderId="11" xfId="156" applyNumberFormat="1" applyFont="1" applyFill="1" applyBorder="1" applyAlignment="1">
      <alignment horizontal="center"/>
    </xf>
    <xf numFmtId="165" fontId="10" fillId="8" borderId="11" xfId="156" applyNumberFormat="1" applyFont="1" applyFill="1" applyBorder="1" applyAlignment="1">
      <alignment horizontal="center"/>
    </xf>
    <xf numFmtId="165" fontId="10" fillId="8" borderId="12" xfId="5" applyNumberFormat="1" applyFont="1" applyFill="1" applyBorder="1" applyAlignment="1">
      <alignment horizontal="center"/>
    </xf>
    <xf numFmtId="165" fontId="10" fillId="8" borderId="12" xfId="1" applyNumberFormat="1" applyFont="1" applyFill="1" applyBorder="1" applyAlignment="1">
      <alignment horizontal="right"/>
    </xf>
    <xf numFmtId="165" fontId="8" fillId="8" borderId="9" xfId="1" applyNumberFormat="1" applyFont="1" applyFill="1" applyBorder="1" applyAlignment="1">
      <alignment horizontal="right"/>
    </xf>
    <xf numFmtId="165" fontId="10" fillId="8" borderId="16" xfId="0" applyNumberFormat="1" applyFont="1" applyFill="1" applyBorder="1" applyAlignment="1">
      <alignment horizontal="right"/>
    </xf>
    <xf numFmtId="165" fontId="8" fillId="8" borderId="12" xfId="1" applyNumberFormat="1" applyFont="1" applyFill="1" applyBorder="1"/>
    <xf numFmtId="165" fontId="16" fillId="8" borderId="9" xfId="1" applyNumberFormat="1" applyFont="1" applyFill="1" applyBorder="1" applyAlignment="1">
      <alignment horizontal="right"/>
    </xf>
    <xf numFmtId="165" fontId="16" fillId="8" borderId="21" xfId="1" applyNumberFormat="1" applyFont="1" applyFill="1" applyBorder="1" applyAlignment="1">
      <alignment horizontal="right"/>
    </xf>
    <xf numFmtId="10" fontId="18" fillId="8" borderId="15" xfId="9" applyNumberFormat="1" applyFont="1" applyFill="1" applyBorder="1" applyAlignment="1">
      <alignment horizontal="right"/>
    </xf>
    <xf numFmtId="0" fontId="23" fillId="3" borderId="4" xfId="4" applyFont="1" applyFill="1" applyBorder="1" applyAlignment="1" applyProtection="1">
      <alignment horizontal="left" indent="1"/>
      <protection locked="0"/>
    </xf>
    <xf numFmtId="166" fontId="15" fillId="8" borderId="0" xfId="155" applyNumberFormat="1" applyFont="1" applyFill="1" applyAlignment="1">
      <alignment horizont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5" fillId="2" borderId="2" xfId="1" applyFont="1" applyFill="1" applyBorder="1" applyAlignment="1" applyProtection="1">
      <alignment horizontal="center"/>
      <protection locked="0"/>
    </xf>
    <xf numFmtId="0" fontId="5" fillId="2" borderId="3" xfId="1" applyFont="1" applyFill="1" applyBorder="1" applyAlignment="1" applyProtection="1">
      <alignment horizontal="center"/>
      <protection locked="0"/>
    </xf>
    <xf numFmtId="0" fontId="7" fillId="2" borderId="4" xfId="1" applyFont="1" applyFill="1" applyBorder="1" applyAlignment="1" applyProtection="1">
      <alignment horizontal="center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7" fillId="2" borderId="5" xfId="1" applyFont="1" applyFill="1" applyBorder="1" applyAlignment="1" applyProtection="1">
      <alignment horizontal="center"/>
      <protection locked="0"/>
    </xf>
    <xf numFmtId="0" fontId="38" fillId="2" borderId="6" xfId="1" applyFont="1" applyFill="1" applyBorder="1" applyAlignment="1" applyProtection="1">
      <alignment horizontal="center"/>
      <protection locked="0"/>
    </xf>
    <xf numFmtId="0" fontId="9" fillId="2" borderId="7" xfId="1" applyFont="1" applyFill="1" applyBorder="1" applyAlignment="1" applyProtection="1">
      <alignment horizontal="center"/>
      <protection locked="0"/>
    </xf>
    <xf numFmtId="0" fontId="9" fillId="2" borderId="8" xfId="1" applyFont="1" applyFill="1" applyBorder="1" applyAlignment="1" applyProtection="1">
      <alignment horizontal="center"/>
      <protection locked="0"/>
    </xf>
    <xf numFmtId="0" fontId="9" fillId="2" borderId="4" xfId="1" applyFont="1" applyFill="1" applyBorder="1" applyAlignment="1" applyProtection="1">
      <alignment horizontal="center"/>
      <protection locked="0"/>
    </xf>
    <xf numFmtId="0" fontId="9" fillId="2" borderId="0" xfId="1" applyFont="1" applyFill="1" applyAlignment="1" applyProtection="1">
      <alignment horizontal="center"/>
      <protection locked="0"/>
    </xf>
    <xf numFmtId="0" fontId="9" fillId="2" borderId="5" xfId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 wrapText="1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wrapText="1"/>
    </xf>
  </cellXfs>
  <cellStyles count="158">
    <cellStyle name="Currency 2" xfId="8" xr:uid="{00000000-0005-0000-0000-000000000000}"/>
    <cellStyle name="Currency 2 2" xfId="10" xr:uid="{00000000-0005-0000-0000-000001000000}"/>
    <cellStyle name="Currency 3" xfId="11" xr:uid="{00000000-0005-0000-0000-000002000000}"/>
    <cellStyle name="Currency 4" xfId="12" xr:uid="{00000000-0005-0000-0000-000003000000}"/>
    <cellStyle name="Currency 5" xfId="13" xr:uid="{00000000-0005-0000-0000-000004000000}"/>
    <cellStyle name="Currency 6" xfId="14" xr:uid="{00000000-0005-0000-0000-000005000000}"/>
    <cellStyle name="Currency 6 2" xfId="9" xr:uid="{00000000-0005-0000-0000-000006000000}"/>
    <cellStyle name="Currency 6 3" xfId="15" xr:uid="{00000000-0005-0000-0000-000007000000}"/>
    <cellStyle name="Currency 7" xfId="16" xr:uid="{00000000-0005-0000-0000-000008000000}"/>
    <cellStyle name="Currency 7 10" xfId="17" xr:uid="{00000000-0005-0000-0000-000009000000}"/>
    <cellStyle name="Currency 7 2" xfId="18" xr:uid="{00000000-0005-0000-0000-00000A000000}"/>
    <cellStyle name="Currency 7 2 2" xfId="19" xr:uid="{00000000-0005-0000-0000-00000B000000}"/>
    <cellStyle name="Currency 7 2 2 2" xfId="20" xr:uid="{00000000-0005-0000-0000-00000C000000}"/>
    <cellStyle name="Currency 7 2 2 3" xfId="21" xr:uid="{00000000-0005-0000-0000-00000D000000}"/>
    <cellStyle name="Currency 7 2 3" xfId="22" xr:uid="{00000000-0005-0000-0000-00000E000000}"/>
    <cellStyle name="Currency 7 2 3 2" xfId="23" xr:uid="{00000000-0005-0000-0000-00000F000000}"/>
    <cellStyle name="Currency 7 2 4" xfId="24" xr:uid="{00000000-0005-0000-0000-000010000000}"/>
    <cellStyle name="Currency 7 3" xfId="25" xr:uid="{00000000-0005-0000-0000-000011000000}"/>
    <cellStyle name="Currency 7 3 2" xfId="26" xr:uid="{00000000-0005-0000-0000-000012000000}"/>
    <cellStyle name="Currency 7 3 2 2" xfId="27" xr:uid="{00000000-0005-0000-0000-000013000000}"/>
    <cellStyle name="Currency 7 3 2 3" xfId="28" xr:uid="{00000000-0005-0000-0000-000014000000}"/>
    <cellStyle name="Currency 7 3 3" xfId="29" xr:uid="{00000000-0005-0000-0000-000015000000}"/>
    <cellStyle name="Currency 7 3 3 2" xfId="30" xr:uid="{00000000-0005-0000-0000-000016000000}"/>
    <cellStyle name="Currency 7 3 4" xfId="31" xr:uid="{00000000-0005-0000-0000-000017000000}"/>
    <cellStyle name="Currency 7 4" xfId="2" xr:uid="{00000000-0005-0000-0000-000018000000}"/>
    <cellStyle name="Currency 7 4 2" xfId="32" xr:uid="{00000000-0005-0000-0000-000019000000}"/>
    <cellStyle name="Currency 7 4 2 2" xfId="33" xr:uid="{00000000-0005-0000-0000-00001A000000}"/>
    <cellStyle name="Currency 7 4 2 3" xfId="34" xr:uid="{00000000-0005-0000-0000-00001B000000}"/>
    <cellStyle name="Currency 7 4 3" xfId="35" xr:uid="{00000000-0005-0000-0000-00001C000000}"/>
    <cellStyle name="Currency 7 4 3 2" xfId="36" xr:uid="{00000000-0005-0000-0000-00001D000000}"/>
    <cellStyle name="Currency 7 4 4" xfId="37" xr:uid="{00000000-0005-0000-0000-00001E000000}"/>
    <cellStyle name="Currency 7 5" xfId="38" xr:uid="{00000000-0005-0000-0000-00001F000000}"/>
    <cellStyle name="Currency 7 5 2" xfId="39" xr:uid="{00000000-0005-0000-0000-000020000000}"/>
    <cellStyle name="Currency 7 5 2 2" xfId="40" xr:uid="{00000000-0005-0000-0000-000021000000}"/>
    <cellStyle name="Currency 7 5 2 3" xfId="41" xr:uid="{00000000-0005-0000-0000-000022000000}"/>
    <cellStyle name="Currency 7 5 3" xfId="42" xr:uid="{00000000-0005-0000-0000-000023000000}"/>
    <cellStyle name="Currency 7 5 3 2" xfId="43" xr:uid="{00000000-0005-0000-0000-000024000000}"/>
    <cellStyle name="Currency 7 5 4" xfId="44" xr:uid="{00000000-0005-0000-0000-000025000000}"/>
    <cellStyle name="Currency 7 6" xfId="45" xr:uid="{00000000-0005-0000-0000-000026000000}"/>
    <cellStyle name="Currency 7 6 2" xfId="46" xr:uid="{00000000-0005-0000-0000-000027000000}"/>
    <cellStyle name="Currency 7 6 2 2" xfId="47" xr:uid="{00000000-0005-0000-0000-000028000000}"/>
    <cellStyle name="Currency 7 6 2 3" xfId="48" xr:uid="{00000000-0005-0000-0000-000029000000}"/>
    <cellStyle name="Currency 7 6 3" xfId="49" xr:uid="{00000000-0005-0000-0000-00002A000000}"/>
    <cellStyle name="Currency 7 6 3 2" xfId="50" xr:uid="{00000000-0005-0000-0000-00002B000000}"/>
    <cellStyle name="Currency 7 6 4" xfId="51" xr:uid="{00000000-0005-0000-0000-00002C000000}"/>
    <cellStyle name="Currency 7 7" xfId="6" xr:uid="{00000000-0005-0000-0000-00002D000000}"/>
    <cellStyle name="Currency 7 7 2" xfId="52" xr:uid="{00000000-0005-0000-0000-00002E000000}"/>
    <cellStyle name="Currency 7 7 2 2" xfId="53" xr:uid="{00000000-0005-0000-0000-00002F000000}"/>
    <cellStyle name="Currency 7 7 3" xfId="54" xr:uid="{00000000-0005-0000-0000-000030000000}"/>
    <cellStyle name="Currency 7 8" xfId="55" xr:uid="{00000000-0005-0000-0000-000031000000}"/>
    <cellStyle name="Currency 7 8 2" xfId="56" xr:uid="{00000000-0005-0000-0000-000032000000}"/>
    <cellStyle name="Currency 7 8 3" xfId="57" xr:uid="{00000000-0005-0000-0000-000033000000}"/>
    <cellStyle name="Currency 7 9" xfId="58" xr:uid="{00000000-0005-0000-0000-000034000000}"/>
    <cellStyle name="Currency 7 9 2" xfId="59" xr:uid="{00000000-0005-0000-0000-000035000000}"/>
    <cellStyle name="Currency 8" xfId="60" xr:uid="{00000000-0005-0000-0000-000036000000}"/>
    <cellStyle name="Currency 8 2" xfId="61" xr:uid="{00000000-0005-0000-0000-000037000000}"/>
    <cellStyle name="Currency 8 3" xfId="62" xr:uid="{00000000-0005-0000-0000-000038000000}"/>
    <cellStyle name="Currency 8 4" xfId="63" xr:uid="{00000000-0005-0000-0000-000039000000}"/>
    <cellStyle name="Currency 8 4 2" xfId="64" xr:uid="{00000000-0005-0000-0000-00003A000000}"/>
    <cellStyle name="Currency 8 4 3" xfId="65" xr:uid="{00000000-0005-0000-0000-00003B000000}"/>
    <cellStyle name="Currency 8 4 4" xfId="66" xr:uid="{00000000-0005-0000-0000-00003C000000}"/>
    <cellStyle name="Currency 9" xfId="67" xr:uid="{00000000-0005-0000-0000-00003D000000}"/>
    <cellStyle name="Currency 9 2" xfId="68" xr:uid="{00000000-0005-0000-0000-00003E000000}"/>
    <cellStyle name="Currency 9 3" xfId="69" xr:uid="{00000000-0005-0000-0000-00003F000000}"/>
    <cellStyle name="Currency 9 3 2" xfId="70" xr:uid="{00000000-0005-0000-0000-000040000000}"/>
    <cellStyle name="Currency 9 3 3" xfId="71" xr:uid="{00000000-0005-0000-0000-000041000000}"/>
    <cellStyle name="Currency 9 4" xfId="72" xr:uid="{00000000-0005-0000-0000-000042000000}"/>
    <cellStyle name="Currency 9 4 2" xfId="73" xr:uid="{00000000-0005-0000-0000-000043000000}"/>
    <cellStyle name="Currency 9 5" xfId="74" xr:uid="{00000000-0005-0000-0000-000044000000}"/>
    <cellStyle name="Normal" xfId="0" builtinId="0"/>
    <cellStyle name="Normal 2" xfId="4" xr:uid="{00000000-0005-0000-0000-000046000000}"/>
    <cellStyle name="Normal 3" xfId="75" xr:uid="{00000000-0005-0000-0000-000047000000}"/>
    <cellStyle name="Normal 3 2" xfId="76" xr:uid="{00000000-0005-0000-0000-000048000000}"/>
    <cellStyle name="Normal 3 3" xfId="77" xr:uid="{00000000-0005-0000-0000-000049000000}"/>
    <cellStyle name="Normal 4" xfId="78" xr:uid="{00000000-0005-0000-0000-00004A000000}"/>
    <cellStyle name="Normal 4 10" xfId="79" xr:uid="{00000000-0005-0000-0000-00004B000000}"/>
    <cellStyle name="Normal 4 10 2" xfId="80" xr:uid="{00000000-0005-0000-0000-00004C000000}"/>
    <cellStyle name="Normal 4 11" xfId="81" xr:uid="{00000000-0005-0000-0000-00004D000000}"/>
    <cellStyle name="Normal 4 2" xfId="1" xr:uid="{00000000-0005-0000-0000-00004E000000}"/>
    <cellStyle name="Normal 4 2 2" xfId="82" xr:uid="{00000000-0005-0000-0000-00004F000000}"/>
    <cellStyle name="Normal 4 2 2 2" xfId="83" xr:uid="{00000000-0005-0000-0000-000050000000}"/>
    <cellStyle name="Normal 4 2 2 2 2" xfId="84" xr:uid="{00000000-0005-0000-0000-000051000000}"/>
    <cellStyle name="Normal 4 2 2 2 2 3" xfId="155" xr:uid="{00000000-0005-0000-0000-000052000000}"/>
    <cellStyle name="Normal 4 2 2 2 3" xfId="85" xr:uid="{00000000-0005-0000-0000-000053000000}"/>
    <cellStyle name="Normal 4 2 2 3" xfId="86" xr:uid="{00000000-0005-0000-0000-000054000000}"/>
    <cellStyle name="Normal 4 2 2 3 2" xfId="87" xr:uid="{00000000-0005-0000-0000-000055000000}"/>
    <cellStyle name="Normal 4 2 2 4" xfId="88" xr:uid="{00000000-0005-0000-0000-000056000000}"/>
    <cellStyle name="Normal 4 2 3" xfId="89" xr:uid="{00000000-0005-0000-0000-000057000000}"/>
    <cellStyle name="Normal 4 2 3 2" xfId="90" xr:uid="{00000000-0005-0000-0000-000058000000}"/>
    <cellStyle name="Normal 4 2 3 2 2" xfId="91" xr:uid="{00000000-0005-0000-0000-000059000000}"/>
    <cellStyle name="Normal 4 2 3 2 3" xfId="92" xr:uid="{00000000-0005-0000-0000-00005A000000}"/>
    <cellStyle name="Normal 4 2 3 3" xfId="93" xr:uid="{00000000-0005-0000-0000-00005B000000}"/>
    <cellStyle name="Normal 4 2 3 3 2" xfId="94" xr:uid="{00000000-0005-0000-0000-00005C000000}"/>
    <cellStyle name="Normal 4 2 3 4" xfId="95" xr:uid="{00000000-0005-0000-0000-00005D000000}"/>
    <cellStyle name="Normal 4 2 4" xfId="96" xr:uid="{00000000-0005-0000-0000-00005E000000}"/>
    <cellStyle name="Normal 4 2 4 2" xfId="97" xr:uid="{00000000-0005-0000-0000-00005F000000}"/>
    <cellStyle name="Normal 4 2 4 3" xfId="98" xr:uid="{00000000-0005-0000-0000-000060000000}"/>
    <cellStyle name="Normal 4 2 5" xfId="99" xr:uid="{00000000-0005-0000-0000-000061000000}"/>
    <cellStyle name="Normal 4 2 5 2" xfId="100" xr:uid="{00000000-0005-0000-0000-000062000000}"/>
    <cellStyle name="Normal 4 2 6" xfId="101" xr:uid="{00000000-0005-0000-0000-000063000000}"/>
    <cellStyle name="Normal 4 2 7" xfId="157" xr:uid="{00000000-0005-0000-0000-000064000000}"/>
    <cellStyle name="Normal 4 3" xfId="102" xr:uid="{00000000-0005-0000-0000-000065000000}"/>
    <cellStyle name="Normal 4 3 2" xfId="103" xr:uid="{00000000-0005-0000-0000-000066000000}"/>
    <cellStyle name="Normal 4 3 2 2" xfId="104" xr:uid="{00000000-0005-0000-0000-000067000000}"/>
    <cellStyle name="Normal 4 3 2 3" xfId="105" xr:uid="{00000000-0005-0000-0000-000068000000}"/>
    <cellStyle name="Normal 4 3 3" xfId="106" xr:uid="{00000000-0005-0000-0000-000069000000}"/>
    <cellStyle name="Normal 4 3 3 2" xfId="107" xr:uid="{00000000-0005-0000-0000-00006A000000}"/>
    <cellStyle name="Normal 4 3 4" xfId="108" xr:uid="{00000000-0005-0000-0000-00006B000000}"/>
    <cellStyle name="Normal 4 4" xfId="109" xr:uid="{00000000-0005-0000-0000-00006C000000}"/>
    <cellStyle name="Normal 4 4 2" xfId="110" xr:uid="{00000000-0005-0000-0000-00006D000000}"/>
    <cellStyle name="Normal 4 4 2 2" xfId="111" xr:uid="{00000000-0005-0000-0000-00006E000000}"/>
    <cellStyle name="Normal 4 4 2 3" xfId="112" xr:uid="{00000000-0005-0000-0000-00006F000000}"/>
    <cellStyle name="Normal 4 4 3" xfId="113" xr:uid="{00000000-0005-0000-0000-000070000000}"/>
    <cellStyle name="Normal 4 4 3 2" xfId="114" xr:uid="{00000000-0005-0000-0000-000071000000}"/>
    <cellStyle name="Normal 4 4 4" xfId="115" xr:uid="{00000000-0005-0000-0000-000072000000}"/>
    <cellStyle name="Normal 4 5" xfId="3" xr:uid="{00000000-0005-0000-0000-000073000000}"/>
    <cellStyle name="Normal 4 5 2" xfId="116" xr:uid="{00000000-0005-0000-0000-000074000000}"/>
    <cellStyle name="Normal 4 5 2 2" xfId="117" xr:uid="{00000000-0005-0000-0000-000075000000}"/>
    <cellStyle name="Normal 4 5 2 3" xfId="118" xr:uid="{00000000-0005-0000-0000-000076000000}"/>
    <cellStyle name="Normal 4 5 3" xfId="119" xr:uid="{00000000-0005-0000-0000-000077000000}"/>
    <cellStyle name="Normal 4 5 3 2" xfId="120" xr:uid="{00000000-0005-0000-0000-000078000000}"/>
    <cellStyle name="Normal 4 5 4" xfId="121" xr:uid="{00000000-0005-0000-0000-000079000000}"/>
    <cellStyle name="Normal 4 6" xfId="122" xr:uid="{00000000-0005-0000-0000-00007A000000}"/>
    <cellStyle name="Normal 4 6 2" xfId="123" xr:uid="{00000000-0005-0000-0000-00007B000000}"/>
    <cellStyle name="Normal 4 6 2 2" xfId="124" xr:uid="{00000000-0005-0000-0000-00007C000000}"/>
    <cellStyle name="Normal 4 6 2 3" xfId="125" xr:uid="{00000000-0005-0000-0000-00007D000000}"/>
    <cellStyle name="Normal 4 6 3" xfId="126" xr:uid="{00000000-0005-0000-0000-00007E000000}"/>
    <cellStyle name="Normal 4 6 3 2" xfId="127" xr:uid="{00000000-0005-0000-0000-00007F000000}"/>
    <cellStyle name="Normal 4 6 4" xfId="128" xr:uid="{00000000-0005-0000-0000-000080000000}"/>
    <cellStyle name="Normal 4 7" xfId="129" xr:uid="{00000000-0005-0000-0000-000081000000}"/>
    <cellStyle name="Normal 4 7 2" xfId="130" xr:uid="{00000000-0005-0000-0000-000082000000}"/>
    <cellStyle name="Normal 4 7 2 2" xfId="131" xr:uid="{00000000-0005-0000-0000-000083000000}"/>
    <cellStyle name="Normal 4 7 2 3" xfId="132" xr:uid="{00000000-0005-0000-0000-000084000000}"/>
    <cellStyle name="Normal 4 7 3" xfId="7" xr:uid="{00000000-0005-0000-0000-000085000000}"/>
    <cellStyle name="Normal 4 7 3 2" xfId="133" xr:uid="{00000000-0005-0000-0000-000086000000}"/>
    <cellStyle name="Normal 4 7 4" xfId="134" xr:uid="{00000000-0005-0000-0000-000087000000}"/>
    <cellStyle name="Normal 4 8" xfId="5" xr:uid="{00000000-0005-0000-0000-000088000000}"/>
    <cellStyle name="Normal 4 8 2" xfId="135" xr:uid="{00000000-0005-0000-0000-000089000000}"/>
    <cellStyle name="Normal 4 8 2 2" xfId="136" xr:uid="{00000000-0005-0000-0000-00008A000000}"/>
    <cellStyle name="Normal 4 8 2 2 2" xfId="156" xr:uid="{00000000-0005-0000-0000-00008B000000}"/>
    <cellStyle name="Normal 4 8 3" xfId="137" xr:uid="{00000000-0005-0000-0000-00008C000000}"/>
    <cellStyle name="Normal 4 9" xfId="138" xr:uid="{00000000-0005-0000-0000-00008D000000}"/>
    <cellStyle name="Normal 4 9 2" xfId="139" xr:uid="{00000000-0005-0000-0000-00008E000000}"/>
    <cellStyle name="Normal 4 9 3" xfId="140" xr:uid="{00000000-0005-0000-0000-00008F000000}"/>
    <cellStyle name="Normal 5" xfId="141" xr:uid="{00000000-0005-0000-0000-000090000000}"/>
    <cellStyle name="Normal 5 2" xfId="142" xr:uid="{00000000-0005-0000-0000-000091000000}"/>
    <cellStyle name="Normal 5 3" xfId="143" xr:uid="{00000000-0005-0000-0000-000092000000}"/>
    <cellStyle name="Normal 5 4" xfId="144" xr:uid="{00000000-0005-0000-0000-000093000000}"/>
    <cellStyle name="Normal 5 4 2" xfId="145" xr:uid="{00000000-0005-0000-0000-000094000000}"/>
    <cellStyle name="Normal 5 4 3" xfId="146" xr:uid="{00000000-0005-0000-0000-000095000000}"/>
    <cellStyle name="Normal 5 4 4" xfId="147" xr:uid="{00000000-0005-0000-0000-000096000000}"/>
    <cellStyle name="Normal 6" xfId="148" xr:uid="{00000000-0005-0000-0000-000097000000}"/>
    <cellStyle name="Normal 6 2" xfId="149" xr:uid="{00000000-0005-0000-0000-000098000000}"/>
    <cellStyle name="Normal 6 2 2" xfId="150" xr:uid="{00000000-0005-0000-0000-000099000000}"/>
    <cellStyle name="Normal 6 2 3" xfId="151" xr:uid="{00000000-0005-0000-0000-00009A000000}"/>
    <cellStyle name="Normal 6 3" xfId="152" xr:uid="{00000000-0005-0000-0000-00009B000000}"/>
    <cellStyle name="Normal 6 3 2" xfId="153" xr:uid="{00000000-0005-0000-0000-00009C000000}"/>
    <cellStyle name="Normal 6 4" xfId="154" xr:uid="{00000000-0005-0000-0000-00009D000000}"/>
  </cellStyles>
  <dxfs count="0"/>
  <tableStyles count="0" defaultTableStyle="TableStyleMedium2" defaultPivotStyle="PivotStyleLight16"/>
  <colors>
    <mruColors>
      <color rgb="FF0000FF"/>
      <color rgb="FFFAFA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190499</xdr:colOff>
      <xdr:row>3</xdr:row>
      <xdr:rowOff>85726</xdr:rowOff>
    </xdr:from>
    <xdr:to>
      <xdr:col>5</xdr:col>
      <xdr:colOff>466724</xdr:colOff>
      <xdr:row>4</xdr:row>
      <xdr:rowOff>161926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981574" y="695326"/>
          <a:ext cx="2762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A</a:t>
          </a:r>
        </a:p>
      </xdr:txBody>
    </xdr:sp>
    <xdr:clientData/>
  </xdr:twoCellAnchor>
  <xdr:twoCellAnchor>
    <xdr:from>
      <xdr:col>6</xdr:col>
      <xdr:colOff>238124</xdr:colOff>
      <xdr:row>3</xdr:row>
      <xdr:rowOff>76201</xdr:rowOff>
    </xdr:from>
    <xdr:to>
      <xdr:col>6</xdr:col>
      <xdr:colOff>514349</xdr:colOff>
      <xdr:row>4</xdr:row>
      <xdr:rowOff>152401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734049" y="685801"/>
          <a:ext cx="2762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B</a:t>
          </a:r>
        </a:p>
      </xdr:txBody>
    </xdr:sp>
    <xdr:clientData/>
  </xdr:twoCellAnchor>
  <xdr:twoCellAnchor>
    <xdr:from>
      <xdr:col>7</xdr:col>
      <xdr:colOff>38099</xdr:colOff>
      <xdr:row>3</xdr:row>
      <xdr:rowOff>76201</xdr:rowOff>
    </xdr:from>
    <xdr:to>
      <xdr:col>7</xdr:col>
      <xdr:colOff>314324</xdr:colOff>
      <xdr:row>4</xdr:row>
      <xdr:rowOff>152401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305549" y="685801"/>
          <a:ext cx="2762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C</a:t>
          </a:r>
        </a:p>
      </xdr:txBody>
    </xdr:sp>
    <xdr:clientData/>
  </xdr:twoCellAnchor>
  <xdr:twoCellAnchor>
    <xdr:from>
      <xdr:col>0</xdr:col>
      <xdr:colOff>695324</xdr:colOff>
      <xdr:row>25</xdr:row>
      <xdr:rowOff>133351</xdr:rowOff>
    </xdr:from>
    <xdr:to>
      <xdr:col>0</xdr:col>
      <xdr:colOff>971549</xdr:colOff>
      <xdr:row>26</xdr:row>
      <xdr:rowOff>209551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695324" y="4572001"/>
          <a:ext cx="276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A</a:t>
          </a:r>
        </a:p>
      </xdr:txBody>
    </xdr:sp>
    <xdr:clientData/>
  </xdr:twoCellAnchor>
  <xdr:twoCellAnchor>
    <xdr:from>
      <xdr:col>0</xdr:col>
      <xdr:colOff>676274</xdr:colOff>
      <xdr:row>27</xdr:row>
      <xdr:rowOff>142876</xdr:rowOff>
    </xdr:from>
    <xdr:to>
      <xdr:col>0</xdr:col>
      <xdr:colOff>952499</xdr:colOff>
      <xdr:row>28</xdr:row>
      <xdr:rowOff>219076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676274" y="5162551"/>
          <a:ext cx="276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B</a:t>
          </a:r>
        </a:p>
      </xdr:txBody>
    </xdr:sp>
    <xdr:clientData/>
  </xdr:twoCellAnchor>
  <xdr:twoCellAnchor>
    <xdr:from>
      <xdr:col>0</xdr:col>
      <xdr:colOff>600074</xdr:colOff>
      <xdr:row>29</xdr:row>
      <xdr:rowOff>114301</xdr:rowOff>
    </xdr:from>
    <xdr:to>
      <xdr:col>0</xdr:col>
      <xdr:colOff>876299</xdr:colOff>
      <xdr:row>30</xdr:row>
      <xdr:rowOff>190501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600074" y="5829301"/>
          <a:ext cx="276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O50"/>
  <sheetViews>
    <sheetView tabSelected="1" view="pageLayout" zoomScaleNormal="100" workbookViewId="0">
      <selection activeCell="F29" sqref="F29"/>
    </sheetView>
  </sheetViews>
  <sheetFormatPr defaultRowHeight="14.25" x14ac:dyDescent="0.2"/>
  <cols>
    <col min="1" max="1" width="27.42578125" style="1" customWidth="1"/>
    <col min="2" max="2" width="16.140625" style="1" customWidth="1"/>
    <col min="3" max="3" width="6.28515625" style="1" customWidth="1"/>
    <col min="4" max="4" width="14.5703125" style="1" bestFit="1" customWidth="1"/>
    <col min="5" max="5" width="11.42578125" style="1" customWidth="1"/>
    <col min="6" max="6" width="10" style="84" customWidth="1"/>
    <col min="7" max="7" width="11" style="84" customWidth="1"/>
    <col min="8" max="8" width="10.85546875" style="84" customWidth="1"/>
    <col min="9" max="9" width="12.42578125" style="1" bestFit="1" customWidth="1"/>
    <col min="10" max="16384" width="9.140625" style="1"/>
  </cols>
  <sheetData>
    <row r="1" spans="1:11" ht="15.75" x14ac:dyDescent="0.25">
      <c r="A1" s="158" t="s">
        <v>22</v>
      </c>
      <c r="B1" s="159"/>
      <c r="C1" s="159"/>
      <c r="D1" s="159"/>
      <c r="E1" s="159"/>
      <c r="F1" s="159"/>
      <c r="G1" s="159"/>
      <c r="H1" s="159"/>
      <c r="I1" s="160"/>
    </row>
    <row r="2" spans="1:11" ht="15.75" x14ac:dyDescent="0.25">
      <c r="A2" s="161" t="s">
        <v>23</v>
      </c>
      <c r="B2" s="162"/>
      <c r="C2" s="162"/>
      <c r="D2" s="162"/>
      <c r="E2" s="162"/>
      <c r="F2" s="162"/>
      <c r="G2" s="162"/>
      <c r="H2" s="162"/>
      <c r="I2" s="163"/>
      <c r="J2" s="2"/>
    </row>
    <row r="3" spans="1:11" ht="15.75" x14ac:dyDescent="0.25">
      <c r="A3" s="167" t="s">
        <v>34</v>
      </c>
      <c r="B3" s="168"/>
      <c r="C3" s="168"/>
      <c r="D3" s="168"/>
      <c r="E3" s="168"/>
      <c r="F3" s="168"/>
      <c r="G3" s="168"/>
      <c r="H3" s="168"/>
      <c r="I3" s="169"/>
      <c r="J3" s="2"/>
    </row>
    <row r="4" spans="1:11" ht="16.5" thickBot="1" x14ac:dyDescent="0.3">
      <c r="A4" s="164" t="s">
        <v>54</v>
      </c>
      <c r="B4" s="165"/>
      <c r="C4" s="165"/>
      <c r="D4" s="165"/>
      <c r="E4" s="165"/>
      <c r="F4" s="165"/>
      <c r="G4" s="165"/>
      <c r="H4" s="165"/>
      <c r="I4" s="166"/>
      <c r="J4" s="2"/>
    </row>
    <row r="5" spans="1:11" ht="15.75" thickBot="1" x14ac:dyDescent="0.3">
      <c r="A5" s="3"/>
      <c r="B5" s="4"/>
      <c r="C5" s="4"/>
      <c r="D5" s="5"/>
      <c r="E5" s="5"/>
      <c r="F5" s="5"/>
      <c r="G5" s="5"/>
      <c r="H5" s="5"/>
      <c r="I5" s="126" t="s">
        <v>59</v>
      </c>
      <c r="J5" s="6"/>
    </row>
    <row r="6" spans="1:11" s="11" customFormat="1" ht="25.5" x14ac:dyDescent="0.2">
      <c r="A6" s="7" t="s">
        <v>0</v>
      </c>
      <c r="B6" s="8" t="s">
        <v>1</v>
      </c>
      <c r="C6" s="8" t="s">
        <v>3</v>
      </c>
      <c r="D6" s="8" t="s">
        <v>4</v>
      </c>
      <c r="E6" s="120" t="s">
        <v>30</v>
      </c>
      <c r="F6" s="8" t="s">
        <v>31</v>
      </c>
      <c r="G6" s="8" t="s">
        <v>6</v>
      </c>
      <c r="H6" s="8" t="s">
        <v>7</v>
      </c>
      <c r="I6" s="9" t="s">
        <v>8</v>
      </c>
      <c r="J6" s="10"/>
    </row>
    <row r="7" spans="1:11" ht="15" x14ac:dyDescent="0.25">
      <c r="A7" s="12" t="s">
        <v>9</v>
      </c>
      <c r="B7" s="13"/>
      <c r="C7" s="14"/>
      <c r="D7" s="14"/>
      <c r="E7" s="121"/>
      <c r="F7" s="15"/>
      <c r="G7" s="15"/>
      <c r="H7" s="15"/>
      <c r="I7" s="16"/>
      <c r="J7" s="6"/>
    </row>
    <row r="8" spans="1:11" s="23" customFormat="1" ht="12" x14ac:dyDescent="0.2">
      <c r="A8" s="131" t="s">
        <v>24</v>
      </c>
      <c r="B8" s="132" t="s">
        <v>25</v>
      </c>
      <c r="C8" s="134">
        <v>0</v>
      </c>
      <c r="D8" s="133" t="s">
        <v>14</v>
      </c>
      <c r="E8" s="135">
        <v>0</v>
      </c>
      <c r="F8" s="141">
        <f>C8*E8</f>
        <v>0</v>
      </c>
      <c r="G8" s="136">
        <v>0</v>
      </c>
      <c r="H8" s="136">
        <v>0</v>
      </c>
      <c r="I8" s="143">
        <f t="shared" ref="I8:I13" si="0">((F8*H8)+(F8))*G8+((F8*H8)+(F8))</f>
        <v>0</v>
      </c>
      <c r="J8" s="107"/>
      <c r="K8" s="107"/>
    </row>
    <row r="9" spans="1:11" s="23" customFormat="1" ht="12" x14ac:dyDescent="0.2">
      <c r="A9" s="131" t="s">
        <v>24</v>
      </c>
      <c r="B9" s="132" t="s">
        <v>25</v>
      </c>
      <c r="C9" s="134">
        <v>0</v>
      </c>
      <c r="D9" s="133" t="s">
        <v>14</v>
      </c>
      <c r="E9" s="135">
        <v>0</v>
      </c>
      <c r="F9" s="141">
        <f t="shared" ref="F9" si="1">C9*E9</f>
        <v>0</v>
      </c>
      <c r="G9" s="136">
        <v>0</v>
      </c>
      <c r="H9" s="136">
        <v>0</v>
      </c>
      <c r="I9" s="143">
        <f t="shared" si="0"/>
        <v>0</v>
      </c>
      <c r="J9" s="107"/>
      <c r="K9" s="107"/>
    </row>
    <row r="10" spans="1:11" s="23" customFormat="1" ht="12" x14ac:dyDescent="0.2">
      <c r="A10" s="131" t="s">
        <v>24</v>
      </c>
      <c r="B10" s="132" t="s">
        <v>25</v>
      </c>
      <c r="C10" s="134">
        <v>0</v>
      </c>
      <c r="D10" s="133" t="s">
        <v>14</v>
      </c>
      <c r="E10" s="135">
        <v>0</v>
      </c>
      <c r="F10" s="141">
        <f>C10*E10</f>
        <v>0</v>
      </c>
      <c r="G10" s="136">
        <v>0</v>
      </c>
      <c r="H10" s="136">
        <v>0</v>
      </c>
      <c r="I10" s="143">
        <f t="shared" si="0"/>
        <v>0</v>
      </c>
      <c r="J10" s="107"/>
      <c r="K10" s="107"/>
    </row>
    <row r="11" spans="1:11" s="23" customFormat="1" ht="12" x14ac:dyDescent="0.2">
      <c r="A11" s="131" t="s">
        <v>24</v>
      </c>
      <c r="B11" s="132" t="s">
        <v>25</v>
      </c>
      <c r="C11" s="134">
        <v>0</v>
      </c>
      <c r="D11" s="133" t="s">
        <v>14</v>
      </c>
      <c r="E11" s="135">
        <v>0</v>
      </c>
      <c r="F11" s="141">
        <f>C11*E11</f>
        <v>0</v>
      </c>
      <c r="G11" s="136">
        <v>0</v>
      </c>
      <c r="H11" s="136">
        <v>0</v>
      </c>
      <c r="I11" s="143">
        <f t="shared" si="0"/>
        <v>0</v>
      </c>
      <c r="J11" s="107"/>
      <c r="K11" s="107"/>
    </row>
    <row r="12" spans="1:11" s="23" customFormat="1" ht="12" x14ac:dyDescent="0.2">
      <c r="A12" s="131" t="s">
        <v>24</v>
      </c>
      <c r="B12" s="132" t="s">
        <v>25</v>
      </c>
      <c r="C12" s="134">
        <v>0</v>
      </c>
      <c r="D12" s="133" t="s">
        <v>14</v>
      </c>
      <c r="E12" s="135">
        <v>0</v>
      </c>
      <c r="F12" s="141">
        <f>C12*E12</f>
        <v>0</v>
      </c>
      <c r="G12" s="136">
        <v>0</v>
      </c>
      <c r="H12" s="136">
        <v>0</v>
      </c>
      <c r="I12" s="143">
        <f t="shared" si="0"/>
        <v>0</v>
      </c>
      <c r="J12" s="107"/>
      <c r="K12" s="107"/>
    </row>
    <row r="13" spans="1:11" s="23" customFormat="1" ht="12" x14ac:dyDescent="0.2">
      <c r="A13" s="131" t="s">
        <v>24</v>
      </c>
      <c r="B13" s="132" t="s">
        <v>25</v>
      </c>
      <c r="C13" s="134">
        <v>0</v>
      </c>
      <c r="D13" s="133" t="s">
        <v>14</v>
      </c>
      <c r="E13" s="135">
        <v>0</v>
      </c>
      <c r="F13" s="141">
        <f>C13*E13</f>
        <v>0</v>
      </c>
      <c r="G13" s="136">
        <v>0</v>
      </c>
      <c r="H13" s="136">
        <v>0</v>
      </c>
      <c r="I13" s="143">
        <f t="shared" si="0"/>
        <v>0</v>
      </c>
      <c r="J13" s="107"/>
      <c r="K13" s="107"/>
    </row>
    <row r="14" spans="1:11" s="23" customFormat="1" ht="12" x14ac:dyDescent="0.2">
      <c r="A14" s="131" t="s">
        <v>24</v>
      </c>
      <c r="B14" s="132" t="s">
        <v>25</v>
      </c>
      <c r="C14" s="134">
        <v>0</v>
      </c>
      <c r="D14" s="133" t="s">
        <v>14</v>
      </c>
      <c r="E14" s="135">
        <v>0</v>
      </c>
      <c r="F14" s="141">
        <f>C14*E14</f>
        <v>0</v>
      </c>
      <c r="G14" s="136">
        <v>0</v>
      </c>
      <c r="H14" s="136">
        <v>0</v>
      </c>
      <c r="I14" s="143">
        <f>((F14*H14)+(F14))*G14+((F14*H14)+(F14))</f>
        <v>0</v>
      </c>
      <c r="J14" s="107"/>
      <c r="K14" s="107"/>
    </row>
    <row r="15" spans="1:11" x14ac:dyDescent="0.2">
      <c r="A15" s="24"/>
      <c r="B15" s="25"/>
      <c r="C15" s="142">
        <f>SUM(C8:C14)</f>
        <v>0</v>
      </c>
      <c r="D15" s="27"/>
      <c r="E15" s="122"/>
      <c r="F15" s="27"/>
      <c r="G15" s="1"/>
      <c r="H15" s="28" t="s">
        <v>10</v>
      </c>
      <c r="I15" s="29">
        <f>SUM(I8:I14)</f>
        <v>0</v>
      </c>
      <c r="J15" s="108"/>
      <c r="K15" s="108"/>
    </row>
    <row r="16" spans="1:11" x14ac:dyDescent="0.2">
      <c r="A16" s="24"/>
      <c r="B16" s="25"/>
      <c r="C16" s="26"/>
      <c r="D16" s="27"/>
      <c r="E16" s="122"/>
      <c r="F16" s="27"/>
      <c r="G16" s="1"/>
      <c r="H16" s="119"/>
      <c r="I16" s="29"/>
      <c r="J16" s="108"/>
      <c r="K16" s="108"/>
    </row>
    <row r="17" spans="1:11" x14ac:dyDescent="0.2">
      <c r="A17" s="30" t="s">
        <v>11</v>
      </c>
      <c r="B17" s="31"/>
      <c r="C17" s="123" t="s">
        <v>32</v>
      </c>
      <c r="D17" s="32"/>
      <c r="E17" s="123" t="s">
        <v>33</v>
      </c>
      <c r="F17" s="33"/>
      <c r="G17" s="33"/>
      <c r="H17" s="33"/>
      <c r="I17" s="34"/>
      <c r="J17" s="109"/>
      <c r="K17" s="109"/>
    </row>
    <row r="18" spans="1:11" x14ac:dyDescent="0.2">
      <c r="A18" s="131" t="s">
        <v>24</v>
      </c>
      <c r="B18" s="132" t="s">
        <v>12</v>
      </c>
      <c r="C18" s="137">
        <v>0</v>
      </c>
      <c r="D18" s="133" t="s">
        <v>14</v>
      </c>
      <c r="E18" s="135">
        <v>0</v>
      </c>
      <c r="F18" s="141">
        <f>C18*E18</f>
        <v>0</v>
      </c>
      <c r="G18" s="136">
        <v>0</v>
      </c>
      <c r="H18" s="136">
        <v>0</v>
      </c>
      <c r="I18" s="143">
        <f>((F18*H18)+(F18))*G18+((F18*H18)+(F18))</f>
        <v>0</v>
      </c>
      <c r="J18" s="107"/>
      <c r="K18" s="107"/>
    </row>
    <row r="19" spans="1:11" x14ac:dyDescent="0.2">
      <c r="A19" s="131" t="s">
        <v>24</v>
      </c>
      <c r="B19" s="132" t="s">
        <v>12</v>
      </c>
      <c r="C19" s="137">
        <v>0</v>
      </c>
      <c r="D19" s="133" t="s">
        <v>14</v>
      </c>
      <c r="E19" s="135">
        <v>0</v>
      </c>
      <c r="F19" s="141">
        <f t="shared" ref="F19" si="2">C19*E19</f>
        <v>0</v>
      </c>
      <c r="G19" s="136">
        <v>0</v>
      </c>
      <c r="H19" s="136">
        <v>0</v>
      </c>
      <c r="I19" s="143">
        <f t="shared" ref="I19" si="3">((F19*H19)+(F19))*G19+((F19*H19)+(F19))</f>
        <v>0</v>
      </c>
      <c r="J19" s="107"/>
      <c r="K19" s="107"/>
    </row>
    <row r="20" spans="1:11" x14ac:dyDescent="0.2">
      <c r="A20" s="36"/>
      <c r="B20" s="110"/>
      <c r="C20" s="110"/>
      <c r="D20" s="111"/>
      <c r="E20" s="124"/>
      <c r="F20" s="112"/>
      <c r="G20" s="112"/>
      <c r="H20" s="113" t="s">
        <v>27</v>
      </c>
      <c r="I20" s="144">
        <f>SUM(I18:I19)</f>
        <v>0</v>
      </c>
      <c r="J20" s="114"/>
      <c r="K20" s="114"/>
    </row>
    <row r="21" spans="1:11" x14ac:dyDescent="0.2">
      <c r="A21" s="38" t="s">
        <v>15</v>
      </c>
      <c r="B21" s="138" t="s">
        <v>12</v>
      </c>
      <c r="C21" s="138" t="e">
        <f>F21/E21</f>
        <v>#DIV/0!</v>
      </c>
      <c r="D21" s="102"/>
      <c r="E21" s="135">
        <v>0</v>
      </c>
      <c r="F21" s="140"/>
      <c r="G21" s="157">
        <v>0.51941999999999999</v>
      </c>
      <c r="H21" s="136">
        <v>0</v>
      </c>
      <c r="I21" s="145">
        <f>(F21*G21)+(F21*H21)+F21</f>
        <v>0</v>
      </c>
      <c r="J21" s="115"/>
      <c r="K21" s="115"/>
    </row>
    <row r="22" spans="1:11" x14ac:dyDescent="0.2">
      <c r="A22" s="39"/>
      <c r="B22" s="40"/>
      <c r="C22" s="40"/>
      <c r="D22" s="42"/>
      <c r="E22" s="125"/>
      <c r="F22" s="43"/>
      <c r="G22" s="116" t="e">
        <f>((F8+F8*H8)*G8)+((F9+F9*H9)*G9)+((F10+F10*H10)*G10)+((F11+F11*H11)*G11)+((F12+F12*H12)*G12)+((F13+F13*H13)*G13)+((F14+F14*H14)*G14)+((#REF!+#REF!*#REF!)*#REF!)+((#REF!+#REF!*#REF!)*#REF!)+((#REF!+#REF!*#REF!)*#REF!)</f>
        <v>#REF!</v>
      </c>
      <c r="H22" s="43"/>
      <c r="I22" s="44"/>
      <c r="J22" s="117"/>
      <c r="K22" s="117"/>
    </row>
    <row r="23" spans="1:11" x14ac:dyDescent="0.2">
      <c r="A23" s="45" t="s">
        <v>16</v>
      </c>
      <c r="B23" s="46"/>
      <c r="C23" s="46"/>
      <c r="D23" s="47"/>
      <c r="E23" s="146">
        <f>SUM(E8:E14)</f>
        <v>0</v>
      </c>
      <c r="F23" s="147">
        <f>SUM(F8:F14)+SUM(F18:F19)+F21</f>
        <v>0</v>
      </c>
      <c r="G23" s="147">
        <f>((F18*H18+F18)*G18)+((F19*H19+F19)*G19)+((F21*H21+F21)*G21)+((F8*H8)+F8)*G8+((F9*H9)+F9)*G9+((F10*H10)+F10)*G10+((F11*H11)+F11)*G11+((F12*H12)+F12)*G12+((F13*H13)+F13)*G13+((F14*H14)+F14)*G14</f>
        <v>0</v>
      </c>
      <c r="H23" s="147">
        <f>(F8*H8)+(F9*H9)+(F10*H10)+(F11*H11)+(F12*H12)+(F13*H13)+(F14*H14)+(F18*H18)+(F19*H19)+(F21*H21)</f>
        <v>0</v>
      </c>
      <c r="I23" s="148">
        <f>I15+I20+I21</f>
        <v>0</v>
      </c>
      <c r="J23" s="118"/>
      <c r="K23" s="118"/>
    </row>
    <row r="24" spans="1:11" x14ac:dyDescent="0.2">
      <c r="A24" s="36"/>
      <c r="F24" s="1"/>
      <c r="G24" s="1"/>
      <c r="H24" s="1"/>
      <c r="I24" s="48"/>
    </row>
    <row r="25" spans="1:11" ht="16.5" customHeight="1" x14ac:dyDescent="0.2">
      <c r="A25" s="49" t="s">
        <v>17</v>
      </c>
      <c r="B25" s="50"/>
      <c r="C25" s="50"/>
      <c r="D25" s="50"/>
      <c r="E25" s="50"/>
      <c r="F25" s="50"/>
      <c r="G25" s="50"/>
      <c r="H25" s="50"/>
      <c r="I25" s="51"/>
    </row>
    <row r="26" spans="1:11" x14ac:dyDescent="0.2">
      <c r="A26" s="103" t="s">
        <v>35</v>
      </c>
      <c r="B26" s="104"/>
      <c r="C26" s="105"/>
      <c r="D26" s="105"/>
      <c r="E26" s="105"/>
      <c r="F26" s="106"/>
      <c r="G26" s="106"/>
      <c r="H26" s="106"/>
      <c r="I26" s="139">
        <v>0</v>
      </c>
    </row>
    <row r="27" spans="1:11" x14ac:dyDescent="0.2">
      <c r="A27" s="103" t="s">
        <v>53</v>
      </c>
      <c r="B27" s="104"/>
      <c r="C27" s="105"/>
      <c r="D27" s="105"/>
      <c r="E27" s="105"/>
      <c r="F27" s="106"/>
      <c r="G27" s="106"/>
      <c r="H27" s="106"/>
      <c r="I27" s="139">
        <v>0</v>
      </c>
    </row>
    <row r="28" spans="1:11" x14ac:dyDescent="0.2">
      <c r="A28" s="103" t="s">
        <v>36</v>
      </c>
      <c r="B28" s="104"/>
      <c r="C28" s="105"/>
      <c r="D28" s="105"/>
      <c r="E28" s="105"/>
      <c r="F28" s="106"/>
      <c r="G28" s="106"/>
      <c r="H28" s="106"/>
      <c r="I28" s="139">
        <v>0</v>
      </c>
    </row>
    <row r="29" spans="1:11" x14ac:dyDescent="0.2">
      <c r="A29" s="103" t="s">
        <v>37</v>
      </c>
      <c r="B29" s="104"/>
      <c r="C29" s="105"/>
      <c r="D29" s="105"/>
      <c r="E29" s="105"/>
      <c r="F29" s="106"/>
      <c r="G29" s="106"/>
      <c r="H29" s="106"/>
      <c r="I29" s="139">
        <v>0</v>
      </c>
    </row>
    <row r="30" spans="1:11" x14ac:dyDescent="0.2">
      <c r="A30" s="103" t="s">
        <v>38</v>
      </c>
      <c r="B30" s="104"/>
      <c r="C30" s="105"/>
      <c r="D30" s="105"/>
      <c r="E30" s="105"/>
      <c r="F30" s="106"/>
      <c r="G30" s="106"/>
      <c r="H30" s="106"/>
      <c r="I30" s="139">
        <v>0</v>
      </c>
    </row>
    <row r="31" spans="1:11" x14ac:dyDescent="0.2">
      <c r="A31" s="103" t="s">
        <v>39</v>
      </c>
      <c r="B31" s="104"/>
      <c r="C31" s="105"/>
      <c r="D31" s="105"/>
      <c r="E31" s="105"/>
      <c r="F31" s="106"/>
      <c r="G31" s="106"/>
      <c r="H31" s="106"/>
      <c r="I31" s="139">
        <v>0</v>
      </c>
    </row>
    <row r="32" spans="1:11" x14ac:dyDescent="0.2">
      <c r="A32" s="103" t="s">
        <v>45</v>
      </c>
      <c r="B32" s="104"/>
      <c r="C32" s="105"/>
      <c r="D32" s="105"/>
      <c r="E32" s="105"/>
      <c r="F32" s="106"/>
      <c r="G32" s="106"/>
      <c r="H32" s="106"/>
      <c r="I32" s="139">
        <v>0</v>
      </c>
    </row>
    <row r="33" spans="1:15" x14ac:dyDescent="0.2">
      <c r="A33" s="103" t="s">
        <v>46</v>
      </c>
      <c r="B33" s="104"/>
      <c r="C33" s="105"/>
      <c r="D33" s="105"/>
      <c r="E33" s="105"/>
      <c r="F33" s="106"/>
      <c r="G33" s="106"/>
      <c r="H33" s="106"/>
      <c r="I33" s="139">
        <v>0</v>
      </c>
    </row>
    <row r="34" spans="1:15" x14ac:dyDescent="0.2">
      <c r="A34" s="103" t="s">
        <v>47</v>
      </c>
      <c r="B34" s="104"/>
      <c r="C34" s="105"/>
      <c r="D34" s="105"/>
      <c r="E34" s="105"/>
      <c r="F34" s="106"/>
      <c r="G34" s="106"/>
      <c r="H34" s="106"/>
      <c r="I34" s="139">
        <v>0</v>
      </c>
    </row>
    <row r="35" spans="1:15" x14ac:dyDescent="0.2">
      <c r="A35" s="103" t="s">
        <v>48</v>
      </c>
      <c r="B35" s="104"/>
      <c r="C35" s="105"/>
      <c r="D35" s="105"/>
      <c r="E35" s="105"/>
      <c r="F35" s="106"/>
      <c r="G35" s="106"/>
      <c r="H35" s="106"/>
      <c r="I35" s="139">
        <v>0</v>
      </c>
    </row>
    <row r="36" spans="1:15" x14ac:dyDescent="0.2">
      <c r="A36" s="103" t="s">
        <v>52</v>
      </c>
      <c r="B36" s="104"/>
      <c r="C36" s="105"/>
      <c r="D36" s="105"/>
      <c r="E36" s="105"/>
      <c r="F36" s="106"/>
      <c r="G36" s="106"/>
      <c r="H36" s="106"/>
      <c r="I36" s="139">
        <v>0</v>
      </c>
    </row>
    <row r="37" spans="1:15" x14ac:dyDescent="0.2">
      <c r="A37" s="103" t="s">
        <v>44</v>
      </c>
      <c r="B37" s="104"/>
      <c r="C37" s="105"/>
      <c r="D37" s="105"/>
      <c r="E37" s="105"/>
      <c r="F37" s="106"/>
      <c r="G37" s="106"/>
      <c r="H37" s="106"/>
      <c r="I37" s="139">
        <v>0</v>
      </c>
    </row>
    <row r="38" spans="1:15" x14ac:dyDescent="0.2">
      <c r="A38" s="103" t="s">
        <v>40</v>
      </c>
      <c r="B38" s="104"/>
      <c r="C38" s="105"/>
      <c r="D38" s="105"/>
      <c r="E38" s="105"/>
      <c r="F38" s="106"/>
      <c r="G38" s="106"/>
      <c r="H38" s="106"/>
      <c r="I38" s="139">
        <v>0</v>
      </c>
    </row>
    <row r="39" spans="1:15" x14ac:dyDescent="0.2">
      <c r="A39" s="103" t="s">
        <v>41</v>
      </c>
      <c r="B39" s="104"/>
      <c r="C39" s="105"/>
      <c r="D39" s="105"/>
      <c r="E39" s="105"/>
      <c r="F39" s="106"/>
      <c r="G39" s="106"/>
      <c r="H39" s="106"/>
      <c r="I39" s="139">
        <v>0</v>
      </c>
    </row>
    <row r="40" spans="1:15" x14ac:dyDescent="0.2">
      <c r="A40" s="103" t="s">
        <v>42</v>
      </c>
      <c r="B40" s="104"/>
      <c r="C40" s="105"/>
      <c r="D40" s="105"/>
      <c r="E40" s="105"/>
      <c r="F40" s="106"/>
      <c r="G40" s="106"/>
      <c r="H40" s="106"/>
      <c r="I40" s="139">
        <v>0</v>
      </c>
    </row>
    <row r="41" spans="1:15" x14ac:dyDescent="0.2">
      <c r="A41" s="103" t="s">
        <v>43</v>
      </c>
      <c r="B41" s="104"/>
      <c r="C41" s="105"/>
      <c r="D41" s="105"/>
      <c r="E41" s="105"/>
      <c r="F41" s="106"/>
      <c r="G41" s="106"/>
      <c r="H41" s="106"/>
      <c r="I41" s="139">
        <v>0</v>
      </c>
    </row>
    <row r="42" spans="1:15" ht="15" x14ac:dyDescent="0.25">
      <c r="A42" s="52" t="s">
        <v>18</v>
      </c>
      <c r="B42" s="53"/>
      <c r="C42" s="53"/>
      <c r="D42" s="54"/>
      <c r="E42" s="54"/>
      <c r="F42" s="54"/>
      <c r="G42" s="54"/>
      <c r="H42" s="54"/>
      <c r="I42" s="149">
        <f>SUM(I26:I41)</f>
        <v>0</v>
      </c>
      <c r="J42" s="6"/>
      <c r="K42" s="6"/>
      <c r="L42" s="6"/>
      <c r="M42" s="6"/>
      <c r="N42" s="6"/>
      <c r="O42" s="6"/>
    </row>
    <row r="43" spans="1:15" ht="15" x14ac:dyDescent="0.25">
      <c r="A43" s="55"/>
      <c r="B43" s="56"/>
      <c r="C43" s="56"/>
      <c r="D43" s="57"/>
      <c r="E43" s="57"/>
      <c r="F43" s="57"/>
      <c r="G43" s="57"/>
      <c r="H43" s="57"/>
      <c r="I43" s="58"/>
      <c r="J43" s="6"/>
      <c r="K43" s="6"/>
      <c r="L43" s="6"/>
      <c r="M43" s="6"/>
      <c r="N43" s="6"/>
      <c r="O43" s="6"/>
    </row>
    <row r="44" spans="1:15" ht="15" x14ac:dyDescent="0.25">
      <c r="A44" s="59" t="s">
        <v>19</v>
      </c>
      <c r="B44" s="60"/>
      <c r="C44" s="60"/>
      <c r="D44" s="61"/>
      <c r="E44" s="61"/>
      <c r="F44" s="61"/>
      <c r="G44" s="61"/>
      <c r="H44" s="61"/>
      <c r="I44" s="150">
        <f>I23+I42</f>
        <v>0</v>
      </c>
      <c r="J44" s="6"/>
      <c r="K44" s="6"/>
      <c r="L44" s="6"/>
      <c r="M44" s="6"/>
      <c r="N44" s="6"/>
      <c r="O44" s="6"/>
    </row>
    <row r="45" spans="1:15" ht="15" x14ac:dyDescent="0.25">
      <c r="A45" s="62"/>
      <c r="B45" s="63"/>
      <c r="C45" s="63"/>
      <c r="D45" s="35"/>
      <c r="E45" s="35"/>
      <c r="F45" s="35"/>
      <c r="G45" s="35"/>
      <c r="H45" s="35"/>
      <c r="I45" s="64"/>
      <c r="J45" s="6"/>
      <c r="K45" s="6"/>
      <c r="L45" s="6"/>
      <c r="M45" s="6"/>
      <c r="N45" s="6"/>
      <c r="O45" s="6"/>
    </row>
    <row r="46" spans="1:15" ht="15" x14ac:dyDescent="0.25">
      <c r="A46" s="65" t="s">
        <v>60</v>
      </c>
      <c r="B46" s="66"/>
      <c r="C46" s="66"/>
      <c r="D46" s="67"/>
      <c r="E46" s="67"/>
      <c r="F46" s="68"/>
      <c r="G46" s="68"/>
      <c r="H46" s="155">
        <v>0.13780000000000001</v>
      </c>
      <c r="I46" s="151">
        <f>(I44-I30-I31-I36-I37-I38)*H46</f>
        <v>0</v>
      </c>
      <c r="J46" s="6"/>
      <c r="K46" s="69"/>
      <c r="L46" s="6"/>
      <c r="M46" s="6"/>
      <c r="N46" s="6"/>
      <c r="O46" s="6"/>
    </row>
    <row r="47" spans="1:15" s="23" customFormat="1" ht="15" x14ac:dyDescent="0.25">
      <c r="A47" s="156" t="s">
        <v>61</v>
      </c>
      <c r="B47" s="70"/>
      <c r="C47" s="70"/>
      <c r="D47" s="71"/>
      <c r="E47" s="71"/>
      <c r="F47" s="72"/>
      <c r="G47" s="73"/>
      <c r="H47" s="74"/>
      <c r="I47" s="75"/>
      <c r="J47" s="6"/>
      <c r="K47" s="6"/>
      <c r="L47" s="6"/>
      <c r="M47" s="6"/>
      <c r="N47" s="6"/>
      <c r="O47" s="6"/>
    </row>
    <row r="48" spans="1:15" ht="15" x14ac:dyDescent="0.25">
      <c r="A48" s="76" t="s">
        <v>20</v>
      </c>
      <c r="B48" s="77"/>
      <c r="C48" s="77"/>
      <c r="D48" s="78"/>
      <c r="E48" s="78"/>
      <c r="F48" s="78"/>
      <c r="G48" s="78"/>
      <c r="H48" s="79"/>
      <c r="I48" s="152">
        <f>SUM(I44:I46)</f>
        <v>0</v>
      </c>
      <c r="J48" s="6"/>
      <c r="K48" s="6"/>
      <c r="L48" s="6"/>
      <c r="M48" s="6"/>
      <c r="N48" s="6"/>
      <c r="O48" s="6"/>
    </row>
    <row r="49" spans="1:15" ht="15" x14ac:dyDescent="0.25">
      <c r="A49" s="127" t="s">
        <v>21</v>
      </c>
      <c r="B49" s="128"/>
      <c r="C49" s="80"/>
      <c r="D49" s="81"/>
      <c r="E49" s="81"/>
      <c r="F49" s="81"/>
      <c r="G49" s="81"/>
      <c r="H49" s="81"/>
      <c r="I49" s="153">
        <f>I48*75%</f>
        <v>0</v>
      </c>
      <c r="J49" s="6"/>
      <c r="K49" s="6"/>
      <c r="L49" s="6"/>
      <c r="M49" s="6"/>
      <c r="N49" s="6"/>
      <c r="O49" s="6"/>
    </row>
    <row r="50" spans="1:15" s="23" customFormat="1" ht="15.75" thickBot="1" x14ac:dyDescent="0.3">
      <c r="A50" s="129" t="s">
        <v>51</v>
      </c>
      <c r="B50" s="130"/>
      <c r="C50" s="82"/>
      <c r="D50" s="83"/>
      <c r="E50" s="83"/>
      <c r="F50" s="83"/>
      <c r="G50" s="83"/>
      <c r="H50" s="83"/>
      <c r="I50" s="154">
        <f>I48*25%</f>
        <v>0</v>
      </c>
      <c r="J50" s="6"/>
      <c r="K50" s="6"/>
      <c r="L50" s="6"/>
      <c r="M50" s="6"/>
      <c r="N50" s="6"/>
      <c r="O50" s="6"/>
    </row>
  </sheetData>
  <sheetProtection algorithmName="SHA-512" hashValue="NRRRigGjNXHBLxhZJ+ubNpyW6muVRFEPkSqrmpPnUcrx6hB24IWUJc86VwVlTQMvZ+wMFClGllkUUwHx5CBlgA==" saltValue="UykRsMcfsUbvYo24vYYXVg==" spinCount="100000" sheet="1" objects="1" scenarios="1"/>
  <mergeCells count="4">
    <mergeCell ref="A1:I1"/>
    <mergeCell ref="A2:I2"/>
    <mergeCell ref="A4:I4"/>
    <mergeCell ref="A3:I3"/>
  </mergeCells>
  <printOptions horizontalCentered="1"/>
  <pageMargins left="0.5" right="0.5" top="0.75" bottom="1" header="0.5" footer="0.5"/>
  <pageSetup scale="81" fitToHeight="0" orientation="portrait" r:id="rId1"/>
  <headerFooter alignWithMargins="0">
    <oddHeader>&amp;L&amp;"Arial,Bold"&amp;KFF0000*NOTE: Cells highlighted in light blue are locked and cannot be edited.&amp;RG2598XXX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42"/>
  <sheetViews>
    <sheetView view="pageLayout" topLeftCell="A14" zoomScaleNormal="100" workbookViewId="0">
      <selection activeCell="I11" sqref="I11"/>
    </sheetView>
  </sheetViews>
  <sheetFormatPr defaultRowHeight="14.25" x14ac:dyDescent="0.2"/>
  <cols>
    <col min="1" max="1" width="24" style="1" customWidth="1"/>
    <col min="2" max="2" width="16.140625" style="1" customWidth="1"/>
    <col min="3" max="3" width="8.28515625" style="1" customWidth="1"/>
    <col min="4" max="4" width="5.28515625" style="1" customWidth="1"/>
    <col min="5" max="5" width="12.85546875" style="1" customWidth="1"/>
    <col min="6" max="6" width="10" style="84" customWidth="1"/>
    <col min="7" max="7" width="11" style="84" customWidth="1"/>
    <col min="8" max="8" width="10.85546875" style="84" customWidth="1"/>
    <col min="9" max="9" width="12.42578125" style="1" bestFit="1" customWidth="1"/>
    <col min="10" max="16384" width="9.140625" style="1"/>
  </cols>
  <sheetData>
    <row r="1" spans="1:9" ht="15.75" x14ac:dyDescent="0.25">
      <c r="A1" s="171" t="s">
        <v>22</v>
      </c>
      <c r="B1" s="172"/>
      <c r="C1" s="172"/>
      <c r="D1" s="172"/>
      <c r="E1" s="172"/>
      <c r="F1" s="172"/>
      <c r="G1" s="172"/>
      <c r="H1" s="172"/>
      <c r="I1" s="173"/>
    </row>
    <row r="2" spans="1:9" ht="15" x14ac:dyDescent="0.2">
      <c r="A2" s="174" t="s">
        <v>23</v>
      </c>
      <c r="B2" s="175"/>
      <c r="C2" s="175"/>
      <c r="D2" s="175"/>
      <c r="E2" s="175"/>
      <c r="F2" s="175"/>
      <c r="G2" s="175"/>
      <c r="H2" s="175"/>
      <c r="I2" s="176"/>
    </row>
    <row r="3" spans="1:9" ht="16.5" thickBot="1" x14ac:dyDescent="0.3">
      <c r="A3" s="177" t="s">
        <v>34</v>
      </c>
      <c r="B3" s="178"/>
      <c r="C3" s="178"/>
      <c r="D3" s="178"/>
      <c r="E3" s="178"/>
      <c r="F3" s="178"/>
      <c r="G3" s="178"/>
      <c r="H3" s="178"/>
      <c r="I3" s="179"/>
    </row>
    <row r="4" spans="1:9" ht="15" thickBot="1" x14ac:dyDescent="0.25">
      <c r="A4" s="3"/>
      <c r="B4" s="4"/>
      <c r="C4" s="4"/>
      <c r="D4" s="4"/>
      <c r="E4" s="5"/>
      <c r="F4" s="5"/>
      <c r="G4" s="5"/>
      <c r="H4" s="5"/>
      <c r="I4" s="126" t="s">
        <v>58</v>
      </c>
    </row>
    <row r="5" spans="1:9" s="11" customFormat="1" ht="25.5" x14ac:dyDescent="0.2">
      <c r="A5" s="7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5" t="s">
        <v>5</v>
      </c>
      <c r="G5" s="85" t="s">
        <v>6</v>
      </c>
      <c r="H5" s="85" t="s">
        <v>7</v>
      </c>
      <c r="I5" s="9" t="s">
        <v>8</v>
      </c>
    </row>
    <row r="6" spans="1:9" x14ac:dyDescent="0.2">
      <c r="A6" s="12" t="s">
        <v>9</v>
      </c>
      <c r="B6" s="13"/>
      <c r="C6" s="14"/>
      <c r="D6" s="14"/>
      <c r="E6" s="14"/>
      <c r="F6" s="15"/>
      <c r="G6" s="15"/>
      <c r="H6" s="15"/>
      <c r="I6" s="16"/>
    </row>
    <row r="7" spans="1:9" s="23" customFormat="1" ht="12" x14ac:dyDescent="0.2">
      <c r="A7" s="17" t="s">
        <v>24</v>
      </c>
      <c r="B7" s="18" t="s">
        <v>25</v>
      </c>
      <c r="C7" s="19" t="s">
        <v>26</v>
      </c>
      <c r="D7" s="20">
        <v>0</v>
      </c>
      <c r="E7" s="19" t="s">
        <v>14</v>
      </c>
      <c r="F7" s="21">
        <v>0</v>
      </c>
      <c r="G7" s="22">
        <v>0</v>
      </c>
      <c r="H7" s="22">
        <v>0</v>
      </c>
      <c r="I7" s="89">
        <f t="shared" ref="I7:I15" si="0">F7*G7+(F7)*H7+(F7)</f>
        <v>0</v>
      </c>
    </row>
    <row r="8" spans="1:9" s="23" customFormat="1" ht="12" x14ac:dyDescent="0.2">
      <c r="A8" s="17" t="s">
        <v>24</v>
      </c>
      <c r="B8" s="18" t="s">
        <v>25</v>
      </c>
      <c r="C8" s="19" t="s">
        <v>26</v>
      </c>
      <c r="D8" s="20">
        <v>0</v>
      </c>
      <c r="E8" s="19" t="s">
        <v>14</v>
      </c>
      <c r="F8" s="21">
        <v>0</v>
      </c>
      <c r="G8" s="22">
        <v>0</v>
      </c>
      <c r="H8" s="22">
        <v>0</v>
      </c>
      <c r="I8" s="89">
        <f t="shared" si="0"/>
        <v>0</v>
      </c>
    </row>
    <row r="9" spans="1:9" s="23" customFormat="1" ht="12" x14ac:dyDescent="0.2">
      <c r="A9" s="17" t="s">
        <v>24</v>
      </c>
      <c r="B9" s="18" t="s">
        <v>25</v>
      </c>
      <c r="C9" s="19" t="s">
        <v>26</v>
      </c>
      <c r="D9" s="20">
        <v>0</v>
      </c>
      <c r="E9" s="19" t="s">
        <v>14</v>
      </c>
      <c r="F9" s="21">
        <v>0</v>
      </c>
      <c r="G9" s="22">
        <v>0</v>
      </c>
      <c r="H9" s="22">
        <v>0</v>
      </c>
      <c r="I9" s="89">
        <f t="shared" si="0"/>
        <v>0</v>
      </c>
    </row>
    <row r="10" spans="1:9" s="23" customFormat="1" ht="12" x14ac:dyDescent="0.2">
      <c r="A10" s="17" t="s">
        <v>24</v>
      </c>
      <c r="B10" s="18" t="s">
        <v>25</v>
      </c>
      <c r="C10" s="19" t="s">
        <v>26</v>
      </c>
      <c r="D10" s="20">
        <v>0</v>
      </c>
      <c r="E10" s="19" t="s">
        <v>14</v>
      </c>
      <c r="F10" s="21">
        <v>0</v>
      </c>
      <c r="G10" s="22">
        <v>0</v>
      </c>
      <c r="H10" s="22">
        <v>0</v>
      </c>
      <c r="I10" s="89">
        <f t="shared" si="0"/>
        <v>0</v>
      </c>
    </row>
    <row r="11" spans="1:9" s="23" customFormat="1" ht="12" x14ac:dyDescent="0.2">
      <c r="A11" s="17" t="s">
        <v>24</v>
      </c>
      <c r="B11" s="18" t="s">
        <v>25</v>
      </c>
      <c r="C11" s="19" t="s">
        <v>26</v>
      </c>
      <c r="D11" s="20">
        <v>0</v>
      </c>
      <c r="E11" s="19" t="s">
        <v>14</v>
      </c>
      <c r="F11" s="21">
        <v>0</v>
      </c>
      <c r="G11" s="22">
        <v>0</v>
      </c>
      <c r="H11" s="22">
        <v>0</v>
      </c>
      <c r="I11" s="89">
        <f t="shared" si="0"/>
        <v>0</v>
      </c>
    </row>
    <row r="12" spans="1:9" s="23" customFormat="1" ht="12" x14ac:dyDescent="0.2">
      <c r="A12" s="17" t="s">
        <v>24</v>
      </c>
      <c r="B12" s="18" t="s">
        <v>25</v>
      </c>
      <c r="C12" s="19" t="s">
        <v>26</v>
      </c>
      <c r="D12" s="20">
        <v>0</v>
      </c>
      <c r="E12" s="19" t="s">
        <v>14</v>
      </c>
      <c r="F12" s="21">
        <v>0</v>
      </c>
      <c r="G12" s="22">
        <v>0</v>
      </c>
      <c r="H12" s="22">
        <v>0</v>
      </c>
      <c r="I12" s="89">
        <f t="shared" si="0"/>
        <v>0</v>
      </c>
    </row>
    <row r="13" spans="1:9" s="23" customFormat="1" ht="12" x14ac:dyDescent="0.2">
      <c r="A13" s="17" t="s">
        <v>24</v>
      </c>
      <c r="B13" s="18" t="s">
        <v>25</v>
      </c>
      <c r="C13" s="19" t="s">
        <v>26</v>
      </c>
      <c r="D13" s="20">
        <v>0</v>
      </c>
      <c r="E13" s="19" t="s">
        <v>14</v>
      </c>
      <c r="F13" s="21">
        <v>0</v>
      </c>
      <c r="G13" s="22">
        <v>0</v>
      </c>
      <c r="H13" s="22">
        <v>0</v>
      </c>
      <c r="I13" s="89">
        <f t="shared" si="0"/>
        <v>0</v>
      </c>
    </row>
    <row r="14" spans="1:9" s="23" customFormat="1" ht="12" x14ac:dyDescent="0.2">
      <c r="A14" s="17" t="s">
        <v>24</v>
      </c>
      <c r="B14" s="18" t="s">
        <v>25</v>
      </c>
      <c r="C14" s="19" t="s">
        <v>26</v>
      </c>
      <c r="D14" s="20">
        <v>0</v>
      </c>
      <c r="E14" s="19" t="s">
        <v>14</v>
      </c>
      <c r="F14" s="21">
        <v>0</v>
      </c>
      <c r="G14" s="22">
        <v>0</v>
      </c>
      <c r="H14" s="22">
        <v>0</v>
      </c>
      <c r="I14" s="89">
        <f t="shared" si="0"/>
        <v>0</v>
      </c>
    </row>
    <row r="15" spans="1:9" s="23" customFormat="1" ht="12" x14ac:dyDescent="0.2">
      <c r="A15" s="17" t="s">
        <v>24</v>
      </c>
      <c r="B15" s="18" t="s">
        <v>25</v>
      </c>
      <c r="C15" s="19" t="s">
        <v>26</v>
      </c>
      <c r="D15" s="20">
        <v>0</v>
      </c>
      <c r="E15" s="19" t="s">
        <v>14</v>
      </c>
      <c r="F15" s="21">
        <v>0</v>
      </c>
      <c r="G15" s="22">
        <v>0</v>
      </c>
      <c r="H15" s="22">
        <v>0</v>
      </c>
      <c r="I15" s="89">
        <f t="shared" si="0"/>
        <v>0</v>
      </c>
    </row>
    <row r="16" spans="1:9" s="23" customFormat="1" ht="12" x14ac:dyDescent="0.2">
      <c r="A16" s="17" t="s">
        <v>24</v>
      </c>
      <c r="B16" s="18" t="s">
        <v>25</v>
      </c>
      <c r="C16" s="19" t="s">
        <v>26</v>
      </c>
      <c r="D16" s="20">
        <v>0</v>
      </c>
      <c r="E16" s="19" t="s">
        <v>14</v>
      </c>
      <c r="F16" s="21">
        <v>0</v>
      </c>
      <c r="G16" s="22">
        <v>0</v>
      </c>
      <c r="H16" s="22">
        <v>0</v>
      </c>
      <c r="I16" s="89">
        <f>F16*G16+(F16)*H16+(F16)</f>
        <v>0</v>
      </c>
    </row>
    <row r="17" spans="1:9" x14ac:dyDescent="0.2">
      <c r="A17" s="24"/>
      <c r="B17" s="25"/>
      <c r="C17" s="26"/>
      <c r="D17" s="26">
        <f>SUM(D7:D16)</f>
        <v>0</v>
      </c>
      <c r="E17" s="27"/>
      <c r="F17" s="27"/>
      <c r="G17" s="1"/>
      <c r="H17" s="28" t="s">
        <v>10</v>
      </c>
      <c r="I17" s="90">
        <f>SUM(I7:I16)</f>
        <v>0</v>
      </c>
    </row>
    <row r="18" spans="1:9" x14ac:dyDescent="0.2">
      <c r="A18" s="30" t="s">
        <v>11</v>
      </c>
      <c r="B18" s="31"/>
      <c r="C18" s="25"/>
      <c r="D18" s="31"/>
      <c r="E18" s="32"/>
      <c r="F18" s="33"/>
      <c r="G18" s="33"/>
      <c r="H18" s="33"/>
      <c r="I18" s="91"/>
    </row>
    <row r="19" spans="1:9" x14ac:dyDescent="0.2">
      <c r="A19" s="17" t="s">
        <v>24</v>
      </c>
      <c r="B19" s="18" t="s">
        <v>12</v>
      </c>
      <c r="C19" s="19" t="s">
        <v>12</v>
      </c>
      <c r="D19" s="101" t="s">
        <v>13</v>
      </c>
      <c r="E19" s="19" t="s">
        <v>14</v>
      </c>
      <c r="F19" s="21">
        <v>0</v>
      </c>
      <c r="G19" s="22">
        <v>0</v>
      </c>
      <c r="H19" s="22">
        <v>0</v>
      </c>
      <c r="I19" s="89">
        <f>F19*G19+(F19)*H19+(F19)</f>
        <v>0</v>
      </c>
    </row>
    <row r="20" spans="1:9" x14ac:dyDescent="0.2">
      <c r="A20" s="17" t="s">
        <v>24</v>
      </c>
      <c r="B20" s="18" t="s">
        <v>12</v>
      </c>
      <c r="C20" s="19" t="s">
        <v>12</v>
      </c>
      <c r="D20" s="101" t="s">
        <v>13</v>
      </c>
      <c r="E20" s="19" t="s">
        <v>14</v>
      </c>
      <c r="F20" s="21">
        <v>0</v>
      </c>
      <c r="G20" s="22">
        <v>0</v>
      </c>
      <c r="H20" s="22">
        <v>0</v>
      </c>
      <c r="I20" s="89">
        <f>F20*G20+(F20)*H20+(F20)</f>
        <v>0</v>
      </c>
    </row>
    <row r="21" spans="1:9" x14ac:dyDescent="0.2">
      <c r="A21" s="36"/>
      <c r="B21" s="4"/>
      <c r="C21" s="4"/>
      <c r="D21" s="4"/>
      <c r="E21" s="5"/>
      <c r="F21" s="35"/>
      <c r="G21" s="35"/>
      <c r="H21" s="37" t="s">
        <v>27</v>
      </c>
      <c r="I21" s="92">
        <f>SUM(I19:I20)</f>
        <v>0</v>
      </c>
    </row>
    <row r="22" spans="1:9" x14ac:dyDescent="0.2">
      <c r="A22" s="38" t="s">
        <v>15</v>
      </c>
      <c r="B22" s="102" t="s">
        <v>12</v>
      </c>
      <c r="C22" s="102" t="s">
        <v>12</v>
      </c>
      <c r="D22" s="102"/>
      <c r="E22" s="102"/>
      <c r="F22" s="21">
        <v>0</v>
      </c>
      <c r="G22" s="22">
        <v>0</v>
      </c>
      <c r="H22" s="22">
        <v>0</v>
      </c>
      <c r="I22" s="93">
        <f>F22*G22+(F22)*H22+(F22)</f>
        <v>0</v>
      </c>
    </row>
    <row r="23" spans="1:9" x14ac:dyDescent="0.2">
      <c r="A23" s="39"/>
      <c r="B23" s="40"/>
      <c r="C23" s="41"/>
      <c r="D23" s="40"/>
      <c r="E23" s="42"/>
      <c r="F23" s="43"/>
      <c r="G23" s="43"/>
      <c r="H23" s="43"/>
      <c r="I23" s="94"/>
    </row>
    <row r="24" spans="1:9" x14ac:dyDescent="0.2">
      <c r="A24" s="45" t="s">
        <v>16</v>
      </c>
      <c r="B24" s="46"/>
      <c r="C24" s="46"/>
      <c r="D24" s="46"/>
      <c r="E24" s="47"/>
      <c r="F24" s="97">
        <f>SUM(F7:F16)+F19+F20+F22</f>
        <v>0</v>
      </c>
      <c r="G24" s="97">
        <f>(F7*G7)+(F8*G8)+(F9+G9)+(F10*G10)+(F11*G11)+(F12*G12)+(F13*G13)+(F14*G14)+(F15*G15)+(F16*G16)+(F19*G19)+(F20*G20)+(F22*G22)</f>
        <v>0</v>
      </c>
      <c r="H24" s="97">
        <f>(F7*H7)+(F8*H8)+(F9+H9)+(F10*H10)+(F11*H11)+(F12*H12)+(F13*H13)+(F14*H14)+(F15*H15)+(F16*H16)+(F19*H19)+(F20*H20)+(F22*H22)</f>
        <v>0</v>
      </c>
      <c r="I24" s="95">
        <f>SUM(F24:H24)</f>
        <v>0</v>
      </c>
    </row>
    <row r="25" spans="1:9" x14ac:dyDescent="0.2">
      <c r="A25" s="86"/>
      <c r="B25" s="87"/>
      <c r="C25" s="87"/>
      <c r="D25" s="87"/>
      <c r="E25" s="88"/>
      <c r="F25" s="98"/>
      <c r="G25" s="98"/>
      <c r="H25" s="98"/>
      <c r="I25" s="96"/>
    </row>
    <row r="27" spans="1:9" ht="31.5" customHeight="1" x14ac:dyDescent="0.2">
      <c r="A27" s="99" t="s">
        <v>5</v>
      </c>
      <c r="B27" s="180" t="s">
        <v>49</v>
      </c>
      <c r="C27" s="180"/>
      <c r="D27" s="180"/>
      <c r="E27" s="180"/>
      <c r="F27" s="180"/>
      <c r="G27" s="180"/>
      <c r="H27" s="180"/>
      <c r="I27" s="180"/>
    </row>
    <row r="29" spans="1:9" ht="40.5" customHeight="1" x14ac:dyDescent="0.2">
      <c r="A29" s="99" t="s">
        <v>6</v>
      </c>
      <c r="B29" s="181" t="s">
        <v>50</v>
      </c>
      <c r="C29" s="181"/>
      <c r="D29" s="181"/>
      <c r="E29" s="181"/>
      <c r="F29" s="181"/>
      <c r="G29" s="181"/>
      <c r="H29" s="181"/>
      <c r="I29" s="181"/>
    </row>
    <row r="31" spans="1:9" ht="36.75" customHeight="1" x14ac:dyDescent="0.2">
      <c r="A31" s="85" t="s">
        <v>7</v>
      </c>
      <c r="B31" s="170" t="s">
        <v>55</v>
      </c>
      <c r="C31" s="170"/>
      <c r="D31" s="170"/>
      <c r="E31" s="170"/>
      <c r="F31" s="170"/>
      <c r="G31" s="170"/>
      <c r="H31" s="170"/>
      <c r="I31" s="170"/>
    </row>
    <row r="32" spans="1:9" ht="37.5" customHeight="1" x14ac:dyDescent="0.2">
      <c r="A32" s="23"/>
      <c r="B32" s="170" t="s">
        <v>56</v>
      </c>
      <c r="C32" s="170"/>
      <c r="D32" s="170"/>
      <c r="E32" s="170"/>
      <c r="F32" s="170"/>
      <c r="G32" s="170"/>
      <c r="H32" s="170"/>
      <c r="I32" s="170"/>
    </row>
    <row r="33" spans="1:9" ht="40.5" customHeight="1" x14ac:dyDescent="0.2">
      <c r="A33" s="23"/>
      <c r="B33" s="170" t="s">
        <v>57</v>
      </c>
      <c r="C33" s="170"/>
      <c r="D33" s="170"/>
      <c r="E33" s="170"/>
      <c r="F33" s="170"/>
      <c r="G33" s="170"/>
      <c r="H33" s="170"/>
      <c r="I33" s="170"/>
    </row>
    <row r="35" spans="1:9" x14ac:dyDescent="0.2">
      <c r="A35" s="100" t="s">
        <v>28</v>
      </c>
    </row>
    <row r="42" spans="1:9" x14ac:dyDescent="0.2">
      <c r="C42" s="1" t="s">
        <v>29</v>
      </c>
    </row>
  </sheetData>
  <mergeCells count="8">
    <mergeCell ref="B32:I32"/>
    <mergeCell ref="B33:I33"/>
    <mergeCell ref="A1:I1"/>
    <mergeCell ref="A2:I2"/>
    <mergeCell ref="A3:I3"/>
    <mergeCell ref="B27:I27"/>
    <mergeCell ref="B29:I29"/>
    <mergeCell ref="B31:I31"/>
  </mergeCells>
  <printOptions horizontalCentered="1"/>
  <pageMargins left="0.5" right="0.5" top="0.75" bottom="1" header="0.5" footer="0.5"/>
  <pageSetup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SFRA (Cash Match)</vt:lpstr>
      <vt:lpstr>Personal Services Instructions</vt:lpstr>
      <vt:lpstr>'Personal Services Instructions'!Print_Area</vt:lpstr>
      <vt:lpstr>'SFRA (Cash Match)'!Print_Area</vt:lpstr>
    </vt:vector>
  </TitlesOfParts>
  <Company>California Department of Fish and Wildlife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Ibewiro, Basil@Wildlife</cp:lastModifiedBy>
  <cp:lastPrinted>2016-11-16T19:39:31Z</cp:lastPrinted>
  <dcterms:created xsi:type="dcterms:W3CDTF">2016-11-15T23:34:03Z</dcterms:created>
  <dcterms:modified xsi:type="dcterms:W3CDTF">2024-09-30T23:37:18Z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Christina.Alston@wildlife.ca.gov</vt:lpwstr>
  </property>
  <property fmtid="{D5CDD505-2E9C-101B-9397-08002B2CF9AE}" pid="5" name="MSIP_Label_6e685f86-ed8d-482b-be3a-2b7af73f9b7f_SetDate">
    <vt:lpwstr>2018-10-17T22:25:51.9678016Z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