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roups\adminis\bb\FAS\FORMS-TEMPLATES\25-26\"/>
    </mc:Choice>
  </mc:AlternateContent>
  <xr:revisionPtr revIDLastSave="0" documentId="13_ncr:1_{60E3CF32-BB32-46FF-8698-5AB099DD8B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Budget" sheetId="6" r:id="rId1"/>
    <sheet name="2025-26" sheetId="1" r:id="rId2"/>
    <sheet name="2026-27" sheetId="4" r:id="rId3"/>
    <sheet name="2027-28" sheetId="5" r:id="rId4"/>
    <sheet name="Personal Services Instructions" sheetId="7" r:id="rId5"/>
  </sheets>
  <definedNames>
    <definedName name="_xlnm.Print_Area" localSheetId="1">'2025-26'!$A$1:$I$49</definedName>
    <definedName name="_xlnm.Print_Area" localSheetId="2">'2026-27'!$A$1:$I$49</definedName>
    <definedName name="_xlnm.Print_Area" localSheetId="3">'2027-28'!$A$1:$I$49</definedName>
    <definedName name="_xlnm.Print_Area" localSheetId="4">'Personal Services Instructions'!$A$1:$H$34</definedName>
    <definedName name="_xlnm.Print_Area" localSheetId="0">'Summary Budget'!$A$1:$G$48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G18" i="4"/>
  <c r="G18" i="5"/>
  <c r="H18" i="1"/>
  <c r="F18" i="1"/>
  <c r="E18" i="1"/>
  <c r="H18" i="4"/>
  <c r="F18" i="4"/>
  <c r="E18" i="4"/>
  <c r="H18" i="5"/>
  <c r="F18" i="5"/>
  <c r="E18" i="5"/>
  <c r="A27" i="4"/>
  <c r="D14" i="5"/>
  <c r="B14" i="5"/>
  <c r="A14" i="5"/>
  <c r="D13" i="5"/>
  <c r="B13" i="5"/>
  <c r="A13" i="5"/>
  <c r="D8" i="5"/>
  <c r="D9" i="5"/>
  <c r="B8" i="5"/>
  <c r="B9" i="5"/>
  <c r="A8" i="5"/>
  <c r="A9" i="5"/>
  <c r="D7" i="5"/>
  <c r="B7" i="5"/>
  <c r="A7" i="5"/>
  <c r="A7" i="6"/>
  <c r="B16" i="4"/>
  <c r="D14" i="4"/>
  <c r="D13" i="4"/>
  <c r="B14" i="4"/>
  <c r="A14" i="4"/>
  <c r="B13" i="4"/>
  <c r="A13" i="4"/>
  <c r="D8" i="4"/>
  <c r="D9" i="4"/>
  <c r="B8" i="4"/>
  <c r="B9" i="4"/>
  <c r="A8" i="4"/>
  <c r="A9" i="4"/>
  <c r="D7" i="4"/>
  <c r="B7" i="4"/>
  <c r="A7" i="4"/>
  <c r="C15" i="6"/>
  <c r="B15" i="6"/>
  <c r="C13" i="6"/>
  <c r="B13" i="6"/>
  <c r="A13" i="6"/>
  <c r="C12" i="6"/>
  <c r="B12" i="6"/>
  <c r="A12" i="6"/>
  <c r="C8" i="6"/>
  <c r="C9" i="6"/>
  <c r="B8" i="6"/>
  <c r="B9" i="6"/>
  <c r="A8" i="6"/>
  <c r="A9" i="6"/>
  <c r="C7" i="6"/>
  <c r="B7" i="6"/>
  <c r="G39" i="6" l="1"/>
  <c r="F39" i="6"/>
  <c r="E39" i="6"/>
  <c r="D39" i="6"/>
  <c r="D25" i="6"/>
  <c r="G12" i="6"/>
  <c r="G14" i="6"/>
  <c r="D14" i="6"/>
  <c r="D12" i="6"/>
  <c r="G10" i="6"/>
  <c r="G7" i="6"/>
  <c r="F10" i="6"/>
  <c r="E10" i="6"/>
  <c r="D10" i="6"/>
  <c r="D7" i="6"/>
  <c r="A2" i="6" l="1"/>
  <c r="I40" i="5"/>
  <c r="I40" i="4"/>
  <c r="I26" i="4"/>
  <c r="I16" i="4"/>
  <c r="I18" i="4" s="1"/>
  <c r="I42" i="4" s="1"/>
  <c r="I44" i="4" s="1"/>
  <c r="I46" i="4" s="1"/>
  <c r="I14" i="4"/>
  <c r="I13" i="4"/>
  <c r="I10" i="4"/>
  <c r="I9" i="4"/>
  <c r="I8" i="4"/>
  <c r="I7" i="4"/>
  <c r="I42" i="1"/>
  <c r="I40" i="1"/>
  <c r="I16" i="1"/>
  <c r="D15" i="6" s="1"/>
  <c r="D17" i="6" s="1"/>
  <c r="D41" i="6" s="1"/>
  <c r="I15" i="1"/>
  <c r="I14" i="1"/>
  <c r="I13" i="1"/>
  <c r="I10" i="1"/>
  <c r="I18" i="1" s="1"/>
  <c r="I9" i="1"/>
  <c r="I8" i="1"/>
  <c r="I7" i="1"/>
  <c r="A26" i="6"/>
  <c r="A3" i="6"/>
  <c r="A28" i="5"/>
  <c r="A29" i="5"/>
  <c r="A30" i="5"/>
  <c r="A27" i="5"/>
  <c r="A28" i="4"/>
  <c r="A29" i="4"/>
  <c r="A30" i="4"/>
  <c r="A27" i="6"/>
  <c r="A28" i="6"/>
  <c r="A29" i="6"/>
  <c r="I44" i="1" l="1"/>
  <c r="I46" i="1" s="1"/>
  <c r="D43" i="6"/>
  <c r="D45" i="6" s="1"/>
  <c r="F21" i="6"/>
  <c r="E21" i="6"/>
  <c r="D21" i="6"/>
  <c r="C16" i="5"/>
  <c r="C16" i="4"/>
  <c r="I47" i="1" l="1"/>
  <c r="D46" i="6" s="1"/>
  <c r="D48" i="6" s="1"/>
  <c r="I48" i="1"/>
  <c r="D47" i="6" s="1"/>
  <c r="G21" i="6"/>
  <c r="C16" i="1"/>
  <c r="I49" i="1" l="1"/>
  <c r="F9" i="5"/>
  <c r="I9" i="5" s="1"/>
  <c r="F9" i="6" s="1"/>
  <c r="F8" i="5"/>
  <c r="I8" i="5" s="1"/>
  <c r="F8" i="6" s="1"/>
  <c r="F9" i="4"/>
  <c r="F8" i="4"/>
  <c r="E8" i="6"/>
  <c r="F9" i="1"/>
  <c r="F8" i="1"/>
  <c r="D8" i="6" s="1"/>
  <c r="G8" i="6" l="1"/>
  <c r="F14" i="5"/>
  <c r="F13" i="5"/>
  <c r="I26" i="1"/>
  <c r="I26" i="5" l="1"/>
  <c r="I16" i="5" l="1"/>
  <c r="I18" i="5" s="1"/>
  <c r="I42" i="5" s="1"/>
  <c r="I44" i="5" s="1"/>
  <c r="I46" i="5" s="1"/>
  <c r="I47" i="5" l="1"/>
  <c r="I48" i="5"/>
  <c r="F7" i="5"/>
  <c r="I7" i="5" l="1"/>
  <c r="F14" i="4" l="1"/>
  <c r="F13" i="4"/>
  <c r="C10" i="4"/>
  <c r="F7" i="4"/>
  <c r="F7" i="1"/>
  <c r="F13" i="1"/>
  <c r="F14" i="1"/>
  <c r="G24" i="7" l="1"/>
  <c r="F24" i="7"/>
  <c r="E24" i="7"/>
  <c r="H22" i="7"/>
  <c r="H20" i="7"/>
  <c r="H19" i="7"/>
  <c r="C17" i="7"/>
  <c r="H16" i="7"/>
  <c r="H15" i="7"/>
  <c r="H14" i="7"/>
  <c r="H13" i="7"/>
  <c r="H12" i="7"/>
  <c r="H11" i="7"/>
  <c r="H10" i="7"/>
  <c r="H9" i="7"/>
  <c r="H8" i="7"/>
  <c r="H7" i="7"/>
  <c r="H21" i="7" l="1"/>
  <c r="H24" i="7"/>
  <c r="H17" i="7"/>
  <c r="A3" i="5" l="1"/>
  <c r="F38" i="6" l="1"/>
  <c r="F37" i="6"/>
  <c r="F36" i="6"/>
  <c r="F35" i="6"/>
  <c r="F34" i="6"/>
  <c r="F33" i="6"/>
  <c r="F32" i="6"/>
  <c r="F31" i="6"/>
  <c r="F30" i="6"/>
  <c r="F29" i="6"/>
  <c r="F28" i="6"/>
  <c r="F27" i="6"/>
  <c r="F26" i="6"/>
  <c r="F24" i="6"/>
  <c r="F23" i="6"/>
  <c r="F22" i="6"/>
  <c r="F20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4" i="6"/>
  <c r="E23" i="6"/>
  <c r="E22" i="6"/>
  <c r="E20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4" i="6"/>
  <c r="D23" i="6"/>
  <c r="D22" i="6"/>
  <c r="D20" i="6"/>
  <c r="G28" i="6" l="1"/>
  <c r="G29" i="6"/>
  <c r="G27" i="6"/>
  <c r="G26" i="6"/>
  <c r="G38" i="6"/>
  <c r="G37" i="6"/>
  <c r="G36" i="6"/>
  <c r="G35" i="6"/>
  <c r="G34" i="6"/>
  <c r="G33" i="6"/>
  <c r="G32" i="6"/>
  <c r="G31" i="6"/>
  <c r="G30" i="6"/>
  <c r="G24" i="6"/>
  <c r="G23" i="6"/>
  <c r="G22" i="6"/>
  <c r="G20" i="6"/>
  <c r="F15" i="6" l="1"/>
  <c r="F17" i="6" s="1"/>
  <c r="I14" i="5"/>
  <c r="F13" i="6" s="1"/>
  <c r="I13" i="5"/>
  <c r="F12" i="6" s="1"/>
  <c r="E13" i="6"/>
  <c r="E12" i="6"/>
  <c r="E9" i="6"/>
  <c r="E7" i="6"/>
  <c r="F41" i="6" l="1"/>
  <c r="E14" i="6"/>
  <c r="I15" i="5"/>
  <c r="F14" i="6"/>
  <c r="F25" i="6"/>
  <c r="E25" i="6"/>
  <c r="I15" i="4"/>
  <c r="E15" i="6" s="1"/>
  <c r="E17" i="6" s="1"/>
  <c r="E41" i="6" s="1"/>
  <c r="D13" i="6"/>
  <c r="E43" i="6" l="1"/>
  <c r="E45" i="6" s="1"/>
  <c r="G17" i="6"/>
  <c r="G41" i="6"/>
  <c r="F43" i="6"/>
  <c r="D9" i="6"/>
  <c r="G9" i="6" s="1"/>
  <c r="G15" i="6"/>
  <c r="I10" i="5"/>
  <c r="F7" i="6"/>
  <c r="G13" i="6"/>
  <c r="G25" i="6"/>
  <c r="C10" i="1"/>
  <c r="F45" i="6" l="1"/>
  <c r="G45" i="6" s="1"/>
  <c r="G43" i="6"/>
  <c r="I48" i="4"/>
  <c r="F47" i="6" l="1"/>
  <c r="F46" i="6"/>
  <c r="E47" i="6"/>
  <c r="G47" i="6" s="1"/>
  <c r="I47" i="4"/>
  <c r="E46" i="6" l="1"/>
  <c r="G46" i="6" s="1"/>
  <c r="I49" i="4"/>
  <c r="F48" i="6"/>
  <c r="I49" i="5"/>
  <c r="E48" i="6"/>
  <c r="G48" i="6" s="1"/>
  <c r="A3" i="4" l="1"/>
  <c r="A2" i="4"/>
  <c r="A2" i="5" l="1"/>
</calcChain>
</file>

<file path=xl/sharedStrings.xml><?xml version="1.0" encoding="utf-8"?>
<sst xmlns="http://schemas.openxmlformats.org/spreadsheetml/2006/main" count="260" uniqueCount="80">
  <si>
    <t>PERSONAL SERVICES</t>
  </si>
  <si>
    <t>POSITION NUMBER</t>
  </si>
  <si>
    <t>PY</t>
  </si>
  <si>
    <t>INCUMBENT</t>
  </si>
  <si>
    <t>BENEFITS</t>
  </si>
  <si>
    <t>MSA Increase %</t>
  </si>
  <si>
    <t>AMOUNT</t>
  </si>
  <si>
    <t>Permanent Staff</t>
  </si>
  <si>
    <t>Total Permanent Staff Salaries</t>
  </si>
  <si>
    <t>Permanent Intermittent Staff</t>
  </si>
  <si>
    <r>
      <t>Temporary Help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(Sci Aides)</t>
    </r>
  </si>
  <si>
    <t>TOTAL PERSONAL SERVICES</t>
  </si>
  <si>
    <t>OPERATING EXPENSES</t>
  </si>
  <si>
    <t>TOTAL OPERATING EXPENSES</t>
  </si>
  <si>
    <t>TOTAL OE&amp;E/PERSONAL SERVICES</t>
  </si>
  <si>
    <t>TOTAL PROJECT COST</t>
  </si>
  <si>
    <t>Total Permanent Intermittent Salaries</t>
  </si>
  <si>
    <t>ANNUAL SALARY</t>
  </si>
  <si>
    <t>GRANT SALARY</t>
  </si>
  <si>
    <t>Hours</t>
  </si>
  <si>
    <t>$/Hr.</t>
  </si>
  <si>
    <t>Task 1</t>
  </si>
  <si>
    <t>Task 2</t>
  </si>
  <si>
    <t>Task 3</t>
  </si>
  <si>
    <t>Task 4</t>
  </si>
  <si>
    <t>TOTAL</t>
  </si>
  <si>
    <t>TOTAL FEDERAL SHARE</t>
  </si>
  <si>
    <t xml:space="preserve">TOTAL PROJECT COST </t>
  </si>
  <si>
    <t>3600XXXX/Project ID</t>
  </si>
  <si>
    <t>N/A</t>
  </si>
  <si>
    <t>Project Title</t>
  </si>
  <si>
    <t>GRANT TITLE</t>
  </si>
  <si>
    <t>PROJECT TITLE (If different from Grant Title)</t>
  </si>
  <si>
    <t>SALARY</t>
  </si>
  <si>
    <t xml:space="preserve">Position Title </t>
  </si>
  <si>
    <t>565-019-xxxx-xxx</t>
  </si>
  <si>
    <t>Name</t>
  </si>
  <si>
    <t># hrs</t>
  </si>
  <si>
    <t xml:space="preserve">All cells in blue are formulas. </t>
  </si>
  <si>
    <t>Temporary Help (Sci Aides)</t>
  </si>
  <si>
    <r>
      <t>General Expenses</t>
    </r>
    <r>
      <rPr>
        <sz val="9"/>
        <color indexed="8"/>
        <rFont val="Arial"/>
        <family val="2"/>
      </rPr>
      <t xml:space="preserve"> </t>
    </r>
  </si>
  <si>
    <r>
      <t>Minor Equipment</t>
    </r>
    <r>
      <rPr>
        <sz val="9"/>
        <color indexed="8"/>
        <rFont val="Arial"/>
        <family val="2"/>
      </rPr>
      <t xml:space="preserve"> Equipment </t>
    </r>
    <r>
      <rPr>
        <b/>
        <sz val="9"/>
        <color indexed="8"/>
        <rFont val="Arial"/>
        <family val="2"/>
      </rPr>
      <t>under</t>
    </r>
    <r>
      <rPr>
        <sz val="9"/>
        <color indexed="8"/>
        <rFont val="Arial"/>
        <family val="2"/>
      </rPr>
      <t xml:space="preserve"> $5K per item</t>
    </r>
  </si>
  <si>
    <t>Travel/Training</t>
  </si>
  <si>
    <t>C&amp;PS - Interdepartmental</t>
  </si>
  <si>
    <t>C&amp;PS - External</t>
  </si>
  <si>
    <t>Waste Removal</t>
  </si>
  <si>
    <t>Electricity</t>
  </si>
  <si>
    <t>Water</t>
  </si>
  <si>
    <t>Utilities</t>
  </si>
  <si>
    <r>
      <t>Major Equipment</t>
    </r>
    <r>
      <rPr>
        <sz val="9"/>
        <color indexed="8"/>
        <rFont val="Arial"/>
        <family val="2"/>
      </rPr>
      <t xml:space="preserve"> Equipment </t>
    </r>
    <r>
      <rPr>
        <b/>
        <sz val="9"/>
        <color indexed="8"/>
        <rFont val="Arial"/>
        <family val="2"/>
      </rPr>
      <t>over</t>
    </r>
    <r>
      <rPr>
        <sz val="9"/>
        <color indexed="8"/>
        <rFont val="Arial"/>
        <family val="2"/>
      </rPr>
      <t xml:space="preserve"> $5K per item</t>
    </r>
  </si>
  <si>
    <t>Capital Expenditures</t>
  </si>
  <si>
    <t>Gas/Diesel Fuel</t>
  </si>
  <si>
    <t>Vehicle/Equipment Maintenance &amp; Repair</t>
  </si>
  <si>
    <t>Vehicle/Equipment Parts &amp; Supplies</t>
  </si>
  <si>
    <t>General Expenses</t>
  </si>
  <si>
    <r>
      <t xml:space="preserve">Major Equipment </t>
    </r>
    <r>
      <rPr>
        <sz val="9"/>
        <color indexed="8"/>
        <rFont val="Arial"/>
        <family val="2"/>
      </rPr>
      <t xml:space="preserve">Equipment </t>
    </r>
    <r>
      <rPr>
        <b/>
        <sz val="9"/>
        <color indexed="8"/>
        <rFont val="Arial"/>
        <family val="2"/>
      </rPr>
      <t>over</t>
    </r>
    <r>
      <rPr>
        <sz val="9"/>
        <color indexed="8"/>
        <rFont val="Arial"/>
        <family val="2"/>
      </rPr>
      <t xml:space="preserve"> $5K per item</t>
    </r>
  </si>
  <si>
    <t xml:space="preserve">Gas/Diesel Fuel </t>
  </si>
  <si>
    <r>
      <t xml:space="preserve">Minor Equipment </t>
    </r>
    <r>
      <rPr>
        <sz val="9"/>
        <color indexed="8"/>
        <rFont val="Arial"/>
        <family val="2"/>
      </rPr>
      <t xml:space="preserve">(Equipment </t>
    </r>
    <r>
      <rPr>
        <b/>
        <sz val="9"/>
        <color indexed="8"/>
        <rFont val="Arial"/>
        <family val="2"/>
      </rPr>
      <t>under</t>
    </r>
    <r>
      <rPr>
        <sz val="9"/>
        <color indexed="8"/>
        <rFont val="Arial"/>
        <family val="2"/>
      </rPr>
      <t xml:space="preserve"> $5K per item)</t>
    </r>
  </si>
  <si>
    <t xml:space="preserve">Capital Expenditures </t>
  </si>
  <si>
    <r>
      <t>Salaries are now determined by looking at the</t>
    </r>
    <r>
      <rPr>
        <sz val="10"/>
        <color rgb="FFFF0000"/>
        <rFont val="Arial"/>
        <family val="2"/>
      </rPr>
      <t xml:space="preserve"> most recent FI$Cal Labor Report</t>
    </r>
    <r>
      <rPr>
        <sz val="10"/>
        <rFont val="Arial"/>
        <family val="2"/>
      </rPr>
      <t xml:space="preserve"> and finding the actual salaries charged for each employee.</t>
    </r>
  </si>
  <si>
    <r>
      <t xml:space="preserve">A standard benefit rate is no longer applied to all employees. Benefit rates are now determined by looking at the </t>
    </r>
    <r>
      <rPr>
        <sz val="10"/>
        <color rgb="FFFF0000"/>
        <rFont val="Arial"/>
        <family val="2"/>
      </rPr>
      <t>most recent FI$Cal Labor Report</t>
    </r>
    <r>
      <rPr>
        <sz val="10"/>
        <rFont val="Arial"/>
        <family val="2"/>
      </rPr>
      <t xml:space="preserve"> and dividing the total benefits by the total salary to determine the actual benefit rate for each employee.</t>
    </r>
  </si>
  <si>
    <t>MSA Increase</t>
  </si>
  <si>
    <t>3600XXXX/Project ID - NEW</t>
  </si>
  <si>
    <r>
      <t xml:space="preserve">Major Equipment </t>
    </r>
    <r>
      <rPr>
        <sz val="9"/>
        <color indexed="8"/>
        <rFont val="Arial"/>
        <family val="2"/>
      </rPr>
      <t xml:space="preserve">(Equipment </t>
    </r>
    <r>
      <rPr>
        <b/>
        <sz val="9"/>
        <color indexed="8"/>
        <rFont val="Arial"/>
        <family val="2"/>
      </rPr>
      <t>over</t>
    </r>
    <r>
      <rPr>
        <sz val="9"/>
        <color indexed="8"/>
        <rFont val="Arial"/>
        <family val="2"/>
      </rPr>
      <t xml:space="preserve"> $5K per item &amp; IT goods)</t>
    </r>
  </si>
  <si>
    <t>2025-26</t>
  </si>
  <si>
    <t>Facilities</t>
  </si>
  <si>
    <t>Facilties</t>
  </si>
  <si>
    <t>If an employee is not topped out of their classification salary range, they may receive a 5% Merit Step Adjustment (MSA). The percentage of the MSA increase that will affect the FY grant budget depends on when the MSA is received.</t>
  </si>
  <si>
    <t xml:space="preserve">Identify which month the employee will receive the 5% MSA, then determine how many months total in FY  the employee will be paid at that MSA salary. Take the total months of MSA pay and multipy it by .417 (5% divided by 12 months = .417) to determine the MSA Increase % (rounded to 2 decimals). </t>
  </si>
  <si>
    <t xml:space="preserve">Ex: Employee receives 5% MSA October. October through June = 9 months. 
9 x 0.417 = 3.75
3.75 is the MSA % for that specific employee for the FY grant. </t>
  </si>
  <si>
    <t>2026-27</t>
  </si>
  <si>
    <t>SECTION 6</t>
  </si>
  <si>
    <t>Federal Share (75%)</t>
  </si>
  <si>
    <r>
      <t>State Share (25%)</t>
    </r>
    <r>
      <rPr>
        <sz val="10"/>
        <color indexed="10"/>
        <rFont val="Arial"/>
        <family val="2"/>
      </rPr>
      <t xml:space="preserve"> (Match Source)</t>
    </r>
  </si>
  <si>
    <r>
      <t>State Share (25%)</t>
    </r>
    <r>
      <rPr>
        <sz val="10"/>
        <color indexed="10"/>
        <rFont val="Arial"/>
        <family val="2"/>
      </rPr>
      <t xml:space="preserve">  (Match Source)</t>
    </r>
  </si>
  <si>
    <r>
      <t>State Share (25%)</t>
    </r>
    <r>
      <rPr>
        <sz val="10"/>
        <color rgb="FFFF0000"/>
        <rFont val="Arial"/>
        <family val="2"/>
      </rPr>
      <t xml:space="preserve"> (Match Source)</t>
    </r>
  </si>
  <si>
    <t>2027-28</t>
  </si>
  <si>
    <t>Name/ Various</t>
  </si>
  <si>
    <r>
      <t xml:space="preserve">*INDIRECT COST RATE </t>
    </r>
    <r>
      <rPr>
        <sz val="8"/>
        <rFont val="Arial"/>
        <family val="2"/>
      </rPr>
      <t xml:space="preserve">(less overhead for Major Equipment, and Contracts) </t>
    </r>
  </si>
  <si>
    <t>*Approved FY 24/25 ICRP.  The future FY(s) proposed ICRP will be submitted to the U.S. Department of the Interior and is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</si>
</sst>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0.000%"/>
    <numFmt numFmtId="167" formatCode="&quot;$&quot;#,##0.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color indexed="2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0000FF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A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0" fontId="17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395">
    <xf numFmtId="0" fontId="0" fillId="0" borderId="0" xfId="0"/>
    <xf numFmtId="0" fontId="7" fillId="0" borderId="0" xfId="0" applyFont="1"/>
    <xf numFmtId="0" fontId="9" fillId="0" borderId="0" xfId="1" applyFont="1" applyAlignment="1">
      <alignment horizontal="center"/>
    </xf>
    <xf numFmtId="42" fontId="11" fillId="0" borderId="4" xfId="1" applyNumberFormat="1" applyFont="1" applyBorder="1"/>
    <xf numFmtId="0" fontId="12" fillId="0" borderId="0" xfId="1" applyFont="1"/>
    <xf numFmtId="0" fontId="12" fillId="0" borderId="0" xfId="1" applyFont="1" applyAlignment="1">
      <alignment horizontal="center"/>
    </xf>
    <xf numFmtId="0" fontId="5" fillId="0" borderId="0" xfId="1"/>
    <xf numFmtId="0" fontId="11" fillId="3" borderId="4" xfId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42" fontId="11" fillId="3" borderId="9" xfId="1" applyNumberFormat="1" applyFont="1" applyFill="1" applyBorder="1" applyAlignment="1">
      <alignment horizontal="center" vertical="center" wrapText="1"/>
    </xf>
    <xf numFmtId="0" fontId="5" fillId="0" borderId="0" xfId="1" applyAlignment="1">
      <alignment vertical="top" wrapText="1"/>
    </xf>
    <xf numFmtId="0" fontId="7" fillId="0" borderId="0" xfId="0" applyFont="1" applyAlignment="1">
      <alignment vertical="top" wrapText="1"/>
    </xf>
    <xf numFmtId="0" fontId="11" fillId="0" borderId="4" xfId="1" applyFont="1" applyBorder="1"/>
    <xf numFmtId="0" fontId="11" fillId="0" borderId="0" xfId="1" applyFont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42" fontId="11" fillId="0" borderId="9" xfId="1" applyNumberFormat="1" applyFont="1" applyBorder="1" applyAlignment="1">
      <alignment horizontal="center"/>
    </xf>
    <xf numFmtId="0" fontId="15" fillId="0" borderId="0" xfId="0" applyFont="1"/>
    <xf numFmtId="0" fontId="12" fillId="0" borderId="4" xfId="3" applyFont="1" applyBorder="1" applyAlignment="1">
      <alignment horizontal="center"/>
    </xf>
    <xf numFmtId="2" fontId="11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1" fillId="0" borderId="4" xfId="3" applyFont="1" applyBorder="1" applyAlignment="1">
      <alignment horizontal="right"/>
    </xf>
    <xf numFmtId="5" fontId="11" fillId="0" borderId="9" xfId="2" applyNumberFormat="1" applyFont="1" applyFill="1" applyBorder="1" applyAlignment="1">
      <alignment horizontal="right"/>
    </xf>
    <xf numFmtId="0" fontId="11" fillId="0" borderId="4" xfId="3" applyFont="1" applyBorder="1" applyAlignment="1">
      <alignment horizontal="left"/>
    </xf>
    <xf numFmtId="0" fontId="12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10" fontId="19" fillId="0" borderId="0" xfId="4" applyNumberFormat="1" applyFont="1"/>
    <xf numFmtId="5" fontId="17" fillId="0" borderId="9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7" fillId="0" borderId="4" xfId="0" applyFont="1" applyBorder="1"/>
    <xf numFmtId="0" fontId="11" fillId="0" borderId="4" xfId="3" applyFont="1" applyBorder="1"/>
    <xf numFmtId="0" fontId="17" fillId="0" borderId="4" xfId="5" applyFont="1" applyBorder="1" applyAlignment="1">
      <alignment horizontal="left" indent="1"/>
    </xf>
    <xf numFmtId="0" fontId="12" fillId="0" borderId="0" xfId="5" applyFont="1"/>
    <xf numFmtId="42" fontId="17" fillId="0" borderId="0" xfId="5" applyNumberFormat="1" applyFont="1" applyAlignment="1">
      <alignment horizontal="center"/>
    </xf>
    <xf numFmtId="10" fontId="18" fillId="0" borderId="0" xfId="4" applyNumberFormat="1" applyFont="1" applyAlignment="1">
      <alignment horizontal="right"/>
    </xf>
    <xf numFmtId="5" fontId="18" fillId="0" borderId="9" xfId="6" applyNumberFormat="1" applyFont="1" applyFill="1" applyBorder="1" applyAlignment="1">
      <alignment horizontal="right"/>
    </xf>
    <xf numFmtId="0" fontId="11" fillId="3" borderId="10" xfId="5" applyFont="1" applyFill="1" applyBorder="1"/>
    <xf numFmtId="0" fontId="17" fillId="3" borderId="11" xfId="5" applyFont="1" applyFill="1" applyBorder="1"/>
    <xf numFmtId="0" fontId="17" fillId="3" borderId="11" xfId="5" applyFont="1" applyFill="1" applyBorder="1" applyAlignment="1">
      <alignment horizontal="center"/>
    </xf>
    <xf numFmtId="165" fontId="7" fillId="0" borderId="13" xfId="0" applyNumberFormat="1" applyFont="1" applyBorder="1" applyAlignment="1">
      <alignment horizontal="right"/>
    </xf>
    <xf numFmtId="0" fontId="11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9" xfId="0" applyNumberFormat="1" applyFont="1" applyFill="1" applyBorder="1" applyAlignment="1">
      <alignment horizontal="right" vertical="center"/>
    </xf>
    <xf numFmtId="0" fontId="11" fillId="3" borderId="10" xfId="1" applyFont="1" applyFill="1" applyBorder="1"/>
    <xf numFmtId="0" fontId="17" fillId="3" borderId="11" xfId="1" applyFont="1" applyFill="1" applyBorder="1"/>
    <xf numFmtId="165" fontId="11" fillId="3" borderId="11" xfId="1" applyNumberFormat="1" applyFont="1" applyFill="1" applyBorder="1" applyAlignment="1">
      <alignment horizontal="center"/>
    </xf>
    <xf numFmtId="0" fontId="22" fillId="0" borderId="4" xfId="1" applyFont="1" applyBorder="1"/>
    <xf numFmtId="0" fontId="22" fillId="0" borderId="0" xfId="1" applyFont="1"/>
    <xf numFmtId="0" fontId="22" fillId="0" borderId="0" xfId="1" applyFont="1" applyAlignment="1">
      <alignment horizontal="center"/>
    </xf>
    <xf numFmtId="165" fontId="22" fillId="0" borderId="9" xfId="1" applyNumberFormat="1" applyFont="1" applyBorder="1" applyAlignment="1">
      <alignment horizontal="right"/>
    </xf>
    <xf numFmtId="0" fontId="9" fillId="4" borderId="4" xfId="1" applyFont="1" applyFill="1" applyBorder="1"/>
    <xf numFmtId="0" fontId="9" fillId="4" borderId="0" xfId="1" applyFont="1" applyFill="1"/>
    <xf numFmtId="42" fontId="9" fillId="4" borderId="0" xfId="8" applyNumberFormat="1" applyFont="1" applyFill="1" applyBorder="1" applyAlignment="1">
      <alignment horizontal="center"/>
    </xf>
    <xf numFmtId="0" fontId="23" fillId="0" borderId="4" xfId="1" applyFont="1" applyBorder="1"/>
    <xf numFmtId="0" fontId="23" fillId="0" borderId="0" xfId="1" applyFont="1"/>
    <xf numFmtId="165" fontId="17" fillId="0" borderId="9" xfId="1" applyNumberFormat="1" applyFont="1" applyBorder="1" applyAlignment="1">
      <alignment horizontal="right"/>
    </xf>
    <xf numFmtId="0" fontId="11" fillId="3" borderId="14" xfId="3" applyFont="1" applyFill="1" applyBorder="1"/>
    <xf numFmtId="0" fontId="17" fillId="3" borderId="15" xfId="3" applyFont="1" applyFill="1" applyBorder="1"/>
    <xf numFmtId="42" fontId="11" fillId="3" borderId="15" xfId="2" applyNumberFormat="1" applyFont="1" applyFill="1" applyBorder="1" applyAlignment="1">
      <alignment horizontal="center"/>
    </xf>
    <xf numFmtId="10" fontId="19" fillId="3" borderId="15" xfId="9" applyNumberFormat="1" applyFont="1" applyFill="1" applyBorder="1" applyAlignment="1">
      <alignment horizontal="right"/>
    </xf>
    <xf numFmtId="7" fontId="5" fillId="0" borderId="0" xfId="1" applyNumberFormat="1"/>
    <xf numFmtId="0" fontId="24" fillId="3" borderId="4" xfId="4" applyFont="1" applyFill="1" applyBorder="1" applyAlignment="1">
      <alignment horizontal="left" indent="1"/>
    </xf>
    <xf numFmtId="0" fontId="17" fillId="3" borderId="0" xfId="3" applyFont="1" applyFill="1"/>
    <xf numFmtId="0" fontId="17" fillId="3" borderId="0" xfId="3" applyFont="1" applyFill="1" applyAlignment="1">
      <alignment horizontal="center"/>
    </xf>
    <xf numFmtId="10" fontId="19" fillId="3" borderId="0" xfId="9" applyNumberFormat="1" applyFont="1" applyFill="1" applyBorder="1" applyAlignment="1">
      <alignment horizontal="right"/>
    </xf>
    <xf numFmtId="10" fontId="19" fillId="3" borderId="17" xfId="9" applyNumberFormat="1" applyFont="1" applyFill="1" applyBorder="1" applyAlignment="1">
      <alignment horizontal="right"/>
    </xf>
    <xf numFmtId="10" fontId="19" fillId="3" borderId="18" xfId="9" applyNumberFormat="1" applyFont="1" applyFill="1" applyBorder="1" applyAlignment="1">
      <alignment horizontal="right"/>
    </xf>
    <xf numFmtId="165" fontId="24" fillId="3" borderId="19" xfId="9" applyNumberFormat="1" applyFont="1" applyFill="1" applyBorder="1" applyAlignment="1">
      <alignment horizontal="right"/>
    </xf>
    <xf numFmtId="0" fontId="9" fillId="5" borderId="10" xfId="1" applyFont="1" applyFill="1" applyBorder="1"/>
    <xf numFmtId="0" fontId="9" fillId="5" borderId="11" xfId="1" applyFont="1" applyFill="1" applyBorder="1"/>
    <xf numFmtId="0" fontId="9" fillId="5" borderId="11" xfId="1" applyFont="1" applyFill="1" applyBorder="1" applyAlignment="1">
      <alignment horizontal="center"/>
    </xf>
    <xf numFmtId="0" fontId="9" fillId="5" borderId="20" xfId="1" applyFont="1" applyFill="1" applyBorder="1" applyAlignment="1">
      <alignment horizontal="center"/>
    </xf>
    <xf numFmtId="0" fontId="17" fillId="3" borderId="0" xfId="1" applyFont="1" applyFill="1"/>
    <xf numFmtId="42" fontId="17" fillId="3" borderId="0" xfId="2" applyNumberFormat="1" applyFont="1" applyFill="1" applyBorder="1" applyAlignment="1">
      <alignment horizontal="center"/>
    </xf>
    <xf numFmtId="0" fontId="17" fillId="3" borderId="7" xfId="1" applyFont="1" applyFill="1" applyBorder="1"/>
    <xf numFmtId="42" fontId="17" fillId="3" borderId="7" xfId="2" applyNumberFormat="1" applyFont="1" applyFill="1" applyBorder="1" applyAlignment="1">
      <alignment horizontal="center"/>
    </xf>
    <xf numFmtId="165" fontId="7" fillId="0" borderId="0" xfId="0" applyNumberFormat="1" applyFont="1"/>
    <xf numFmtId="0" fontId="26" fillId="0" borderId="4" xfId="7" applyFont="1" applyBorder="1"/>
    <xf numFmtId="0" fontId="26" fillId="0" borderId="0" xfId="7" applyFont="1"/>
    <xf numFmtId="0" fontId="15" fillId="0" borderId="0" xfId="4" applyFont="1"/>
    <xf numFmtId="165" fontId="15" fillId="0" borderId="0" xfId="4" applyNumberFormat="1" applyFont="1"/>
    <xf numFmtId="0" fontId="12" fillId="0" borderId="0" xfId="155" applyFont="1"/>
    <xf numFmtId="0" fontId="12" fillId="0" borderId="0" xfId="155" applyFont="1" applyAlignment="1">
      <alignment horizontal="center"/>
    </xf>
    <xf numFmtId="0" fontId="17" fillId="0" borderId="0" xfId="155" applyFont="1" applyAlignment="1">
      <alignment horizontal="center"/>
    </xf>
    <xf numFmtId="0" fontId="11" fillId="0" borderId="4" xfId="155" applyFont="1" applyBorder="1" applyAlignment="1">
      <alignment horizontal="right"/>
    </xf>
    <xf numFmtId="165" fontId="28" fillId="0" borderId="0" xfId="8" applyNumberFormat="1" applyFont="1" applyBorder="1" applyAlignment="1">
      <alignment horizontal="center"/>
    </xf>
    <xf numFmtId="165" fontId="14" fillId="0" borderId="0" xfId="2" applyNumberFormat="1" applyFont="1" applyFill="1" applyBorder="1" applyAlignment="1">
      <alignment horizontal="right"/>
    </xf>
    <xf numFmtId="5" fontId="11" fillId="0" borderId="0" xfId="2" applyNumberFormat="1" applyFont="1" applyFill="1" applyBorder="1" applyAlignment="1">
      <alignment horizontal="right"/>
    </xf>
    <xf numFmtId="5" fontId="17" fillId="0" borderId="0" xfId="3" applyNumberFormat="1" applyFont="1" applyAlignment="1">
      <alignment horizontal="right"/>
    </xf>
    <xf numFmtId="5" fontId="20" fillId="0" borderId="0" xfId="155" applyNumberFormat="1" applyFont="1" applyAlignment="1">
      <alignment horizontal="right"/>
    </xf>
    <xf numFmtId="5" fontId="20" fillId="0" borderId="0" xfId="3" applyNumberFormat="1" applyFont="1" applyAlignment="1">
      <alignment horizontal="right"/>
    </xf>
    <xf numFmtId="5" fontId="18" fillId="0" borderId="0" xfId="6" applyNumberFormat="1" applyFont="1" applyFill="1" applyBorder="1" applyAlignment="1">
      <alignment horizontal="right"/>
    </xf>
    <xf numFmtId="165" fontId="11" fillId="0" borderId="0" xfId="5" applyNumberFormat="1" applyFont="1" applyAlignment="1">
      <alignment horizontal="center"/>
    </xf>
    <xf numFmtId="0" fontId="29" fillId="0" borderId="0" xfId="1" applyFont="1" applyAlignment="1">
      <alignment horizontal="center"/>
    </xf>
    <xf numFmtId="0" fontId="30" fillId="3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center"/>
    </xf>
    <xf numFmtId="0" fontId="29" fillId="0" borderId="0" xfId="3" applyFont="1" applyAlignment="1">
      <alignment horizontal="center"/>
    </xf>
    <xf numFmtId="0" fontId="29" fillId="0" borderId="0" xfId="155" applyFont="1" applyAlignment="1">
      <alignment horizontal="center"/>
    </xf>
    <xf numFmtId="10" fontId="34" fillId="0" borderId="0" xfId="4" applyNumberFormat="1" applyFont="1" applyAlignment="1">
      <alignment horizontal="right"/>
    </xf>
    <xf numFmtId="0" fontId="35" fillId="0" borderId="0" xfId="0" applyFont="1"/>
    <xf numFmtId="0" fontId="35" fillId="3" borderId="0" xfId="0" applyFont="1" applyFill="1" applyAlignment="1">
      <alignment vertical="center"/>
    </xf>
    <xf numFmtId="165" fontId="36" fillId="0" borderId="0" xfId="4" applyNumberFormat="1" applyFont="1"/>
    <xf numFmtId="165" fontId="30" fillId="3" borderId="11" xfId="1" applyNumberFormat="1" applyFont="1" applyFill="1" applyBorder="1" applyAlignment="1">
      <alignment horizontal="center"/>
    </xf>
    <xf numFmtId="0" fontId="35" fillId="0" borderId="0" xfId="1" applyFont="1" applyAlignment="1">
      <alignment horizontal="center"/>
    </xf>
    <xf numFmtId="42" fontId="37" fillId="4" borderId="0" xfId="8" applyNumberFormat="1" applyFont="1" applyFill="1" applyBorder="1" applyAlignment="1">
      <alignment horizontal="center"/>
    </xf>
    <xf numFmtId="10" fontId="33" fillId="3" borderId="15" xfId="9" applyNumberFormat="1" applyFont="1" applyFill="1" applyBorder="1" applyAlignment="1">
      <alignment horizontal="right"/>
    </xf>
    <xf numFmtId="10" fontId="33" fillId="3" borderId="0" xfId="9" applyNumberFormat="1" applyFont="1" applyFill="1" applyBorder="1" applyAlignment="1">
      <alignment horizontal="right"/>
    </xf>
    <xf numFmtId="0" fontId="37" fillId="5" borderId="11" xfId="1" applyFont="1" applyFill="1" applyBorder="1" applyAlignment="1">
      <alignment horizontal="center"/>
    </xf>
    <xf numFmtId="42" fontId="29" fillId="3" borderId="0" xfId="2" applyNumberFormat="1" applyFont="1" applyFill="1" applyBorder="1" applyAlignment="1">
      <alignment horizontal="center"/>
    </xf>
    <xf numFmtId="42" fontId="29" fillId="3" borderId="7" xfId="2" applyNumberFormat="1" applyFont="1" applyFill="1" applyBorder="1" applyAlignment="1">
      <alignment horizontal="center"/>
    </xf>
    <xf numFmtId="165" fontId="35" fillId="0" borderId="0" xfId="0" applyNumberFormat="1" applyFont="1"/>
    <xf numFmtId="0" fontId="11" fillId="0" borderId="0" xfId="3" applyFont="1" applyAlignment="1">
      <alignment horizontal="right"/>
    </xf>
    <xf numFmtId="0" fontId="20" fillId="0" borderId="0" xfId="3" applyFont="1" applyAlignment="1">
      <alignment horizontal="center"/>
    </xf>
    <xf numFmtId="0" fontId="7" fillId="0" borderId="0" xfId="4" applyFont="1"/>
    <xf numFmtId="42" fontId="11" fillId="0" borderId="4" xfId="157" applyNumberFormat="1" applyFont="1" applyBorder="1"/>
    <xf numFmtId="0" fontId="12" fillId="0" borderId="0" xfId="157" applyFont="1"/>
    <xf numFmtId="0" fontId="12" fillId="0" borderId="0" xfId="157" applyFont="1" applyAlignment="1">
      <alignment horizontal="center"/>
    </xf>
    <xf numFmtId="0" fontId="11" fillId="6" borderId="21" xfId="157" applyFont="1" applyFill="1" applyBorder="1" applyAlignment="1">
      <alignment horizontal="center" wrapText="1"/>
    </xf>
    <xf numFmtId="0" fontId="11" fillId="3" borderId="4" xfId="157" applyFont="1" applyFill="1" applyBorder="1" applyAlignment="1">
      <alignment horizontal="center" vertical="center" wrapText="1"/>
    </xf>
    <xf numFmtId="0" fontId="11" fillId="3" borderId="0" xfId="157" applyFont="1" applyFill="1" applyAlignment="1">
      <alignment horizontal="center" vertical="center" wrapText="1"/>
    </xf>
    <xf numFmtId="42" fontId="11" fillId="3" borderId="22" xfId="157" applyNumberFormat="1" applyFont="1" applyFill="1" applyBorder="1" applyAlignment="1">
      <alignment horizontal="center" vertical="center" wrapText="1"/>
    </xf>
    <xf numFmtId="42" fontId="11" fillId="3" borderId="23" xfId="157" applyNumberFormat="1" applyFont="1" applyFill="1" applyBorder="1" applyAlignment="1">
      <alignment horizontal="center" vertical="center" wrapText="1"/>
    </xf>
    <xf numFmtId="42" fontId="11" fillId="3" borderId="24" xfId="157" applyNumberFormat="1" applyFont="1" applyFill="1" applyBorder="1" applyAlignment="1">
      <alignment horizontal="center" vertical="center" wrapText="1"/>
    </xf>
    <xf numFmtId="42" fontId="11" fillId="3" borderId="25" xfId="157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vertical="top" wrapText="1"/>
    </xf>
    <xf numFmtId="0" fontId="11" fillId="0" borderId="4" xfId="157" applyFont="1" applyBorder="1"/>
    <xf numFmtId="0" fontId="11" fillId="0" borderId="0" xfId="157" applyFont="1"/>
    <xf numFmtId="0" fontId="11" fillId="0" borderId="0" xfId="157" applyFont="1" applyAlignment="1">
      <alignment horizontal="center"/>
    </xf>
    <xf numFmtId="42" fontId="11" fillId="0" borderId="22" xfId="157" applyNumberFormat="1" applyFont="1" applyBorder="1" applyAlignment="1">
      <alignment horizontal="center"/>
    </xf>
    <xf numFmtId="42" fontId="11" fillId="0" borderId="26" xfId="157" applyNumberFormat="1" applyFont="1" applyBorder="1" applyAlignment="1">
      <alignment horizontal="center"/>
    </xf>
    <xf numFmtId="42" fontId="11" fillId="0" borderId="0" xfId="157" applyNumberFormat="1" applyFont="1" applyAlignment="1">
      <alignment horizontal="center"/>
    </xf>
    <xf numFmtId="42" fontId="11" fillId="0" borderId="27" xfId="157" applyNumberFormat="1" applyFont="1" applyBorder="1" applyAlignment="1">
      <alignment horizontal="center"/>
    </xf>
    <xf numFmtId="0" fontId="11" fillId="0" borderId="4" xfId="160" applyFont="1" applyBorder="1" applyAlignment="1">
      <alignment horizontal="left"/>
    </xf>
    <xf numFmtId="0" fontId="12" fillId="0" borderId="0" xfId="160" applyFont="1" applyAlignment="1">
      <alignment horizontal="center"/>
    </xf>
    <xf numFmtId="0" fontId="18" fillId="0" borderId="0" xfId="160" applyFont="1" applyAlignment="1">
      <alignment horizontal="right"/>
    </xf>
    <xf numFmtId="5" fontId="17" fillId="0" borderId="26" xfId="160" applyNumberFormat="1" applyFont="1" applyBorder="1" applyAlignment="1">
      <alignment horizontal="right"/>
    </xf>
    <xf numFmtId="5" fontId="17" fillId="0" borderId="18" xfId="160" applyNumberFormat="1" applyFont="1" applyBorder="1" applyAlignment="1">
      <alignment horizontal="right"/>
    </xf>
    <xf numFmtId="5" fontId="17" fillId="0" borderId="0" xfId="160" applyNumberFormat="1" applyFont="1" applyAlignment="1">
      <alignment horizontal="right"/>
    </xf>
    <xf numFmtId="5" fontId="17" fillId="0" borderId="27" xfId="160" applyNumberFormat="1" applyFont="1" applyBorder="1" applyAlignment="1">
      <alignment horizontal="right"/>
    </xf>
    <xf numFmtId="0" fontId="7" fillId="0" borderId="4" xfId="4" applyFont="1" applyBorder="1"/>
    <xf numFmtId="0" fontId="11" fillId="0" borderId="4" xfId="160" applyFont="1" applyBorder="1"/>
    <xf numFmtId="0" fontId="17" fillId="0" borderId="4" xfId="161" applyFont="1" applyBorder="1" applyAlignment="1">
      <alignment horizontal="left" indent="1"/>
    </xf>
    <xf numFmtId="0" fontId="12" fillId="0" borderId="0" xfId="161" applyFont="1"/>
    <xf numFmtId="42" fontId="17" fillId="0" borderId="0" xfId="161" applyNumberFormat="1" applyFont="1" applyAlignment="1">
      <alignment horizontal="center"/>
    </xf>
    <xf numFmtId="5" fontId="18" fillId="0" borderId="26" xfId="162" applyNumberFormat="1" applyFont="1" applyFill="1" applyBorder="1" applyAlignment="1">
      <alignment horizontal="right"/>
    </xf>
    <xf numFmtId="5" fontId="18" fillId="0" borderId="18" xfId="162" applyNumberFormat="1" applyFont="1" applyFill="1" applyBorder="1" applyAlignment="1">
      <alignment horizontal="right"/>
    </xf>
    <xf numFmtId="5" fontId="18" fillId="0" borderId="0" xfId="162" applyNumberFormat="1" applyFont="1" applyFill="1" applyBorder="1" applyAlignment="1">
      <alignment horizontal="right"/>
    </xf>
    <xf numFmtId="5" fontId="18" fillId="0" borderId="27" xfId="162" applyNumberFormat="1" applyFont="1" applyFill="1" applyBorder="1" applyAlignment="1">
      <alignment horizontal="right"/>
    </xf>
    <xf numFmtId="0" fontId="11" fillId="3" borderId="10" xfId="161" applyFont="1" applyFill="1" applyBorder="1"/>
    <xf numFmtId="0" fontId="17" fillId="3" borderId="11" xfId="161" applyFont="1" applyFill="1" applyBorder="1"/>
    <xf numFmtId="0" fontId="17" fillId="3" borderId="11" xfId="161" applyFont="1" applyFill="1" applyBorder="1" applyAlignment="1">
      <alignment horizontal="center"/>
    </xf>
    <xf numFmtId="165" fontId="11" fillId="3" borderId="28" xfId="161" applyNumberFormat="1" applyFont="1" applyFill="1" applyBorder="1" applyAlignment="1">
      <alignment horizontal="center"/>
    </xf>
    <xf numFmtId="165" fontId="11" fillId="3" borderId="29" xfId="160" applyNumberFormat="1" applyFont="1" applyFill="1" applyBorder="1" applyAlignment="1">
      <alignment horizontal="right"/>
    </xf>
    <xf numFmtId="165" fontId="7" fillId="0" borderId="30" xfId="4" applyNumberFormat="1" applyFont="1" applyBorder="1" applyAlignment="1">
      <alignment horizontal="right"/>
    </xf>
    <xf numFmtId="165" fontId="7" fillId="0" borderId="31" xfId="4" applyNumberFormat="1" applyFont="1" applyBorder="1" applyAlignment="1">
      <alignment horizontal="right"/>
    </xf>
    <xf numFmtId="165" fontId="7" fillId="0" borderId="32" xfId="4" applyNumberFormat="1" applyFont="1" applyBorder="1" applyAlignment="1">
      <alignment horizontal="right"/>
    </xf>
    <xf numFmtId="165" fontId="7" fillId="0" borderId="33" xfId="4" applyNumberFormat="1" applyFont="1" applyBorder="1" applyAlignment="1">
      <alignment horizontal="right"/>
    </xf>
    <xf numFmtId="0" fontId="11" fillId="3" borderId="4" xfId="4" applyFont="1" applyFill="1" applyBorder="1" applyAlignment="1">
      <alignment vertical="center"/>
    </xf>
    <xf numFmtId="0" fontId="7" fillId="3" borderId="0" xfId="4" applyFont="1" applyFill="1" applyAlignment="1">
      <alignment vertical="center"/>
    </xf>
    <xf numFmtId="165" fontId="7" fillId="3" borderId="22" xfId="4" applyNumberFormat="1" applyFont="1" applyFill="1" applyBorder="1" applyAlignment="1">
      <alignment horizontal="right" vertical="center"/>
    </xf>
    <xf numFmtId="165" fontId="7" fillId="3" borderId="26" xfId="4" applyNumberFormat="1" applyFont="1" applyFill="1" applyBorder="1" applyAlignment="1">
      <alignment horizontal="right" vertical="center"/>
    </xf>
    <xf numFmtId="165" fontId="7" fillId="3" borderId="0" xfId="4" applyNumberFormat="1" applyFont="1" applyFill="1" applyAlignment="1">
      <alignment horizontal="right" vertical="center"/>
    </xf>
    <xf numFmtId="165" fontId="7" fillId="3" borderId="27" xfId="4" applyNumberFormat="1" applyFont="1" applyFill="1" applyBorder="1" applyAlignment="1">
      <alignment horizontal="right" vertical="center"/>
    </xf>
    <xf numFmtId="0" fontId="26" fillId="0" borderId="4" xfId="164" applyFont="1" applyBorder="1"/>
    <xf numFmtId="0" fontId="26" fillId="0" borderId="0" xfId="164" applyFont="1"/>
    <xf numFmtId="0" fontId="11" fillId="3" borderId="10" xfId="157" applyFont="1" applyFill="1" applyBorder="1"/>
    <xf numFmtId="0" fontId="17" fillId="3" borderId="11" xfId="157" applyFont="1" applyFill="1" applyBorder="1"/>
    <xf numFmtId="165" fontId="11" fillId="3" borderId="11" xfId="157" applyNumberFormat="1" applyFont="1" applyFill="1" applyBorder="1" applyAlignment="1">
      <alignment horizontal="center"/>
    </xf>
    <xf numFmtId="0" fontId="2" fillId="0" borderId="0" xfId="157"/>
    <xf numFmtId="0" fontId="22" fillId="0" borderId="4" xfId="157" applyFont="1" applyBorder="1"/>
    <xf numFmtId="0" fontId="22" fillId="0" borderId="0" xfId="157" applyFont="1"/>
    <xf numFmtId="0" fontId="22" fillId="0" borderId="0" xfId="157" applyFont="1" applyAlignment="1">
      <alignment horizontal="center"/>
    </xf>
    <xf numFmtId="165" fontId="22" fillId="0" borderId="22" xfId="157" applyNumberFormat="1" applyFont="1" applyBorder="1" applyAlignment="1">
      <alignment horizontal="right"/>
    </xf>
    <xf numFmtId="165" fontId="22" fillId="0" borderId="26" xfId="157" applyNumberFormat="1" applyFont="1" applyBorder="1" applyAlignment="1">
      <alignment horizontal="right"/>
    </xf>
    <xf numFmtId="165" fontId="22" fillId="0" borderId="0" xfId="157" applyNumberFormat="1" applyFont="1" applyAlignment="1">
      <alignment horizontal="right"/>
    </xf>
    <xf numFmtId="165" fontId="22" fillId="0" borderId="27" xfId="157" applyNumberFormat="1" applyFont="1" applyBorder="1" applyAlignment="1">
      <alignment horizontal="right"/>
    </xf>
    <xf numFmtId="0" fontId="9" fillId="4" borderId="4" xfId="165" applyFont="1" applyFill="1" applyBorder="1"/>
    <xf numFmtId="0" fontId="9" fillId="4" borderId="0" xfId="165" applyFont="1" applyFill="1"/>
    <xf numFmtId="0" fontId="2" fillId="0" borderId="0" xfId="165"/>
    <xf numFmtId="0" fontId="23" fillId="0" borderId="4" xfId="157" applyFont="1" applyBorder="1"/>
    <xf numFmtId="0" fontId="23" fillId="0" borderId="0" xfId="157" applyFont="1"/>
    <xf numFmtId="0" fontId="17" fillId="0" borderId="0" xfId="157" applyFont="1" applyAlignment="1">
      <alignment horizontal="center"/>
    </xf>
    <xf numFmtId="165" fontId="17" fillId="0" borderId="22" xfId="157" applyNumberFormat="1" applyFont="1" applyBorder="1" applyAlignment="1">
      <alignment horizontal="right"/>
    </xf>
    <xf numFmtId="165" fontId="17" fillId="0" borderId="26" xfId="157" applyNumberFormat="1" applyFont="1" applyBorder="1" applyAlignment="1">
      <alignment horizontal="right"/>
    </xf>
    <xf numFmtId="165" fontId="17" fillId="0" borderId="0" xfId="157" applyNumberFormat="1" applyFont="1" applyAlignment="1">
      <alignment horizontal="right"/>
    </xf>
    <xf numFmtId="165" fontId="17" fillId="0" borderId="27" xfId="157" applyNumberFormat="1" applyFont="1" applyBorder="1" applyAlignment="1">
      <alignment horizontal="right"/>
    </xf>
    <xf numFmtId="0" fontId="11" fillId="3" borderId="14" xfId="160" applyFont="1" applyFill="1" applyBorder="1"/>
    <xf numFmtId="0" fontId="17" fillId="3" borderId="15" xfId="160" applyFont="1" applyFill="1" applyBorder="1"/>
    <xf numFmtId="42" fontId="11" fillId="3" borderId="15" xfId="159" applyNumberFormat="1" applyFont="1" applyFill="1" applyBorder="1" applyAlignment="1">
      <alignment horizontal="center"/>
    </xf>
    <xf numFmtId="165" fontId="11" fillId="3" borderId="35" xfId="4" applyNumberFormat="1" applyFont="1" applyFill="1" applyBorder="1" applyAlignment="1">
      <alignment horizontal="right"/>
    </xf>
    <xf numFmtId="165" fontId="11" fillId="3" borderId="36" xfId="4" applyNumberFormat="1" applyFont="1" applyFill="1" applyBorder="1" applyAlignment="1">
      <alignment horizontal="right"/>
    </xf>
    <xf numFmtId="10" fontId="19" fillId="3" borderId="26" xfId="9" applyNumberFormat="1" applyFont="1" applyFill="1" applyBorder="1" applyAlignment="1">
      <alignment horizontal="right"/>
    </xf>
    <xf numFmtId="0" fontId="38" fillId="4" borderId="10" xfId="166" applyFont="1" applyFill="1" applyBorder="1"/>
    <xf numFmtId="0" fontId="38" fillId="4" borderId="11" xfId="166" applyFont="1" applyFill="1" applyBorder="1"/>
    <xf numFmtId="0" fontId="38" fillId="4" borderId="11" xfId="166" applyFont="1" applyFill="1" applyBorder="1" applyAlignment="1">
      <alignment horizontal="center"/>
    </xf>
    <xf numFmtId="0" fontId="2" fillId="0" borderId="0" xfId="166"/>
    <xf numFmtId="0" fontId="17" fillId="3" borderId="4" xfId="157" applyFont="1" applyFill="1" applyBorder="1"/>
    <xf numFmtId="0" fontId="17" fillId="3" borderId="0" xfId="157" applyFont="1" applyFill="1"/>
    <xf numFmtId="42" fontId="17" fillId="3" borderId="0" xfId="159" applyNumberFormat="1" applyFont="1" applyFill="1" applyBorder="1" applyAlignment="1">
      <alignment horizontal="center"/>
    </xf>
    <xf numFmtId="0" fontId="9" fillId="5" borderId="38" xfId="157" applyFont="1" applyFill="1" applyBorder="1"/>
    <xf numFmtId="0" fontId="9" fillId="5" borderId="39" xfId="157" applyFont="1" applyFill="1" applyBorder="1"/>
    <xf numFmtId="0" fontId="9" fillId="5" borderId="39" xfId="157" applyFont="1" applyFill="1" applyBorder="1" applyAlignment="1">
      <alignment horizontal="center"/>
    </xf>
    <xf numFmtId="0" fontId="39" fillId="0" borderId="0" xfId="157" applyFont="1"/>
    <xf numFmtId="165" fontId="36" fillId="0" borderId="0" xfId="7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6" fillId="0" borderId="0" xfId="7" applyFont="1"/>
    <xf numFmtId="0" fontId="36" fillId="0" borderId="0" xfId="4" applyFont="1"/>
    <xf numFmtId="42" fontId="11" fillId="0" borderId="4" xfId="290" applyNumberFormat="1" applyFont="1" applyBorder="1"/>
    <xf numFmtId="0" fontId="12" fillId="0" borderId="0" xfId="290" applyFont="1"/>
    <xf numFmtId="0" fontId="12" fillId="0" borderId="0" xfId="290" applyFont="1" applyAlignment="1">
      <alignment horizontal="center"/>
    </xf>
    <xf numFmtId="0" fontId="11" fillId="3" borderId="4" xfId="290" applyFont="1" applyFill="1" applyBorder="1" applyAlignment="1">
      <alignment horizontal="center" vertical="center" wrapText="1"/>
    </xf>
    <xf numFmtId="0" fontId="11" fillId="3" borderId="0" xfId="290" applyFont="1" applyFill="1" applyAlignment="1">
      <alignment horizontal="center" vertical="center" wrapText="1"/>
    </xf>
    <xf numFmtId="0" fontId="11" fillId="7" borderId="0" xfId="290" applyFont="1" applyFill="1" applyAlignment="1">
      <alignment horizontal="center" vertical="center" wrapText="1"/>
    </xf>
    <xf numFmtId="42" fontId="11" fillId="3" borderId="9" xfId="290" applyNumberFormat="1" applyFont="1" applyFill="1" applyBorder="1" applyAlignment="1">
      <alignment horizontal="center" vertical="center" wrapText="1"/>
    </xf>
    <xf numFmtId="0" fontId="11" fillId="0" borderId="4" xfId="290" applyFont="1" applyBorder="1"/>
    <xf numFmtId="0" fontId="11" fillId="0" borderId="0" xfId="290" applyFont="1"/>
    <xf numFmtId="0" fontId="11" fillId="0" borderId="0" xfId="290" applyFont="1" applyAlignment="1">
      <alignment horizontal="center"/>
    </xf>
    <xf numFmtId="0" fontId="13" fillId="0" borderId="0" xfId="290" applyFont="1" applyAlignment="1">
      <alignment horizontal="center"/>
    </xf>
    <xf numFmtId="42" fontId="11" fillId="0" borderId="9" xfId="290" applyNumberFormat="1" applyFont="1" applyBorder="1" applyAlignment="1">
      <alignment horizontal="center"/>
    </xf>
    <xf numFmtId="0" fontId="14" fillId="0" borderId="4" xfId="290" applyFont="1" applyBorder="1" applyAlignment="1">
      <alignment horizontal="left" indent="1"/>
    </xf>
    <xf numFmtId="0" fontId="15" fillId="0" borderId="0" xfId="290" applyFont="1" applyAlignment="1">
      <alignment horizontal="center"/>
    </xf>
    <xf numFmtId="0" fontId="14" fillId="0" borderId="0" xfId="290" applyFont="1" applyAlignment="1">
      <alignment horizontal="center"/>
    </xf>
    <xf numFmtId="164" fontId="14" fillId="0" borderId="0" xfId="290" applyNumberFormat="1" applyFont="1" applyAlignment="1">
      <alignment horizontal="center"/>
    </xf>
    <xf numFmtId="165" fontId="16" fillId="0" borderId="0" xfId="290" applyNumberFormat="1" applyFont="1" applyAlignment="1">
      <alignment horizontal="center"/>
    </xf>
    <xf numFmtId="10" fontId="16" fillId="0" borderId="0" xfId="290" applyNumberFormat="1" applyFont="1" applyAlignment="1">
      <alignment horizontal="center"/>
    </xf>
    <xf numFmtId="165" fontId="41" fillId="0" borderId="9" xfId="291" applyNumberFormat="1" applyFont="1" applyFill="1" applyBorder="1" applyAlignment="1">
      <alignment horizontal="right"/>
    </xf>
    <xf numFmtId="0" fontId="12" fillId="0" borderId="4" xfId="292" applyFont="1" applyBorder="1" applyAlignment="1">
      <alignment horizontal="center"/>
    </xf>
    <xf numFmtId="2" fontId="11" fillId="0" borderId="0" xfId="292" applyNumberFormat="1" applyFont="1" applyAlignment="1">
      <alignment horizontal="center"/>
    </xf>
    <xf numFmtId="164" fontId="11" fillId="0" borderId="0" xfId="292" applyNumberFormat="1" applyFont="1" applyAlignment="1">
      <alignment horizontal="center"/>
    </xf>
    <xf numFmtId="0" fontId="17" fillId="0" borderId="0" xfId="292" applyFont="1" applyAlignment="1">
      <alignment horizontal="center"/>
    </xf>
    <xf numFmtId="0" fontId="11" fillId="0" borderId="4" xfId="292" applyFont="1" applyBorder="1" applyAlignment="1">
      <alignment horizontal="right"/>
    </xf>
    <xf numFmtId="5" fontId="42" fillId="0" borderId="9" xfId="291" applyNumberFormat="1" applyFont="1" applyFill="1" applyBorder="1" applyAlignment="1">
      <alignment horizontal="right"/>
    </xf>
    <xf numFmtId="0" fontId="11" fillId="0" borderId="4" xfId="292" applyFont="1" applyBorder="1" applyAlignment="1">
      <alignment horizontal="left"/>
    </xf>
    <xf numFmtId="0" fontId="12" fillId="0" borderId="0" xfId="292" applyFont="1" applyAlignment="1">
      <alignment horizontal="center"/>
    </xf>
    <xf numFmtId="0" fontId="18" fillId="0" borderId="0" xfId="292" applyFont="1" applyAlignment="1">
      <alignment horizontal="right"/>
    </xf>
    <xf numFmtId="5" fontId="43" fillId="0" borderId="9" xfId="292" applyNumberFormat="1" applyFont="1" applyBorder="1" applyAlignment="1">
      <alignment horizontal="right"/>
    </xf>
    <xf numFmtId="2" fontId="14" fillId="0" borderId="0" xfId="290" applyNumberFormat="1" applyFont="1" applyAlignment="1">
      <alignment horizontal="center"/>
    </xf>
    <xf numFmtId="0" fontId="17" fillId="0" borderId="0" xfId="290" applyFont="1" applyAlignment="1">
      <alignment horizontal="center"/>
    </xf>
    <xf numFmtId="0" fontId="11" fillId="0" borderId="4" xfId="290" applyFont="1" applyBorder="1" applyAlignment="1">
      <alignment horizontal="right"/>
    </xf>
    <xf numFmtId="5" fontId="42" fillId="0" borderId="9" xfId="290" applyNumberFormat="1" applyFont="1" applyBorder="1" applyAlignment="1">
      <alignment horizontal="right"/>
    </xf>
    <xf numFmtId="0" fontId="11" fillId="0" borderId="4" xfId="292" applyFont="1" applyBorder="1"/>
    <xf numFmtId="0" fontId="26" fillId="0" borderId="0" xfId="292" applyFont="1" applyAlignment="1">
      <alignment horizontal="center"/>
    </xf>
    <xf numFmtId="5" fontId="42" fillId="0" borderId="9" xfId="292" applyNumberFormat="1" applyFont="1" applyBorder="1" applyAlignment="1">
      <alignment horizontal="right"/>
    </xf>
    <xf numFmtId="0" fontId="17" fillId="0" borderId="4" xfId="293" applyFont="1" applyBorder="1" applyAlignment="1">
      <alignment horizontal="left" indent="1"/>
    </xf>
    <xf numFmtId="0" fontId="12" fillId="0" borderId="0" xfId="293" applyFont="1"/>
    <xf numFmtId="42" fontId="17" fillId="0" borderId="0" xfId="293" applyNumberFormat="1" applyFont="1" applyAlignment="1">
      <alignment horizontal="center"/>
    </xf>
    <xf numFmtId="5" fontId="44" fillId="0" borderId="9" xfId="294" applyNumberFormat="1" applyFont="1" applyFill="1" applyBorder="1" applyAlignment="1">
      <alignment horizontal="right"/>
    </xf>
    <xf numFmtId="0" fontId="11" fillId="3" borderId="10" xfId="293" applyFont="1" applyFill="1" applyBorder="1"/>
    <xf numFmtId="0" fontId="17" fillId="3" borderId="11" xfId="293" applyFont="1" applyFill="1" applyBorder="1"/>
    <xf numFmtId="0" fontId="17" fillId="3" borderId="11" xfId="293" applyFont="1" applyFill="1" applyBorder="1" applyAlignment="1">
      <alignment horizontal="center"/>
    </xf>
    <xf numFmtId="165" fontId="42" fillId="3" borderId="11" xfId="293" applyNumberFormat="1" applyFont="1" applyFill="1" applyBorder="1" applyAlignment="1">
      <alignment horizontal="center"/>
    </xf>
    <xf numFmtId="165" fontId="42" fillId="3" borderId="12" xfId="292" applyNumberFormat="1" applyFont="1" applyFill="1" applyBorder="1" applyAlignment="1">
      <alignment horizontal="right"/>
    </xf>
    <xf numFmtId="0" fontId="11" fillId="0" borderId="4" xfId="293" applyFont="1" applyBorder="1"/>
    <xf numFmtId="0" fontId="17" fillId="0" borderId="0" xfId="293" applyFont="1"/>
    <xf numFmtId="0" fontId="17" fillId="0" borderId="0" xfId="293" applyFont="1" applyAlignment="1">
      <alignment horizontal="center"/>
    </xf>
    <xf numFmtId="165" fontId="42" fillId="0" borderId="0" xfId="293" applyNumberFormat="1" applyFont="1" applyAlignment="1">
      <alignment horizontal="center"/>
    </xf>
    <xf numFmtId="165" fontId="42" fillId="0" borderId="9" xfId="292" applyNumberFormat="1" applyFont="1" applyBorder="1" applyAlignment="1">
      <alignment horizontal="right"/>
    </xf>
    <xf numFmtId="0" fontId="11" fillId="7" borderId="0" xfId="290" applyFont="1" applyFill="1" applyAlignment="1">
      <alignment horizontal="center" vertical="center"/>
    </xf>
    <xf numFmtId="0" fontId="42" fillId="0" borderId="0" xfId="0" applyFont="1"/>
    <xf numFmtId="0" fontId="11" fillId="7" borderId="0" xfId="293" applyFont="1" applyFill="1" applyAlignment="1">
      <alignment horizontal="center"/>
    </xf>
    <xf numFmtId="0" fontId="11" fillId="9" borderId="21" xfId="157" applyFont="1" applyFill="1" applyBorder="1" applyAlignment="1">
      <alignment horizontal="center" wrapText="1"/>
    </xf>
    <xf numFmtId="0" fontId="11" fillId="10" borderId="0" xfId="290" applyFont="1" applyFill="1" applyAlignment="1">
      <alignment horizontal="center" vertical="center" wrapText="1"/>
    </xf>
    <xf numFmtId="0" fontId="11" fillId="8" borderId="21" xfId="157" applyFont="1" applyFill="1" applyBorder="1" applyAlignment="1">
      <alignment horizontal="center" wrapText="1"/>
    </xf>
    <xf numFmtId="0" fontId="11" fillId="11" borderId="21" xfId="157" applyFont="1" applyFill="1" applyBorder="1" applyAlignment="1">
      <alignment horizontal="center" wrapText="1"/>
    </xf>
    <xf numFmtId="0" fontId="11" fillId="12" borderId="21" xfId="157" applyFont="1" applyFill="1" applyBorder="1" applyAlignment="1">
      <alignment horizontal="center" wrapText="1"/>
    </xf>
    <xf numFmtId="0" fontId="14" fillId="0" borderId="4" xfId="155" applyFont="1" applyBorder="1" applyAlignment="1" applyProtection="1">
      <alignment horizontal="left" indent="1"/>
      <protection locked="0"/>
    </xf>
    <xf numFmtId="0" fontId="15" fillId="0" borderId="0" xfId="155" applyFont="1" applyAlignment="1" applyProtection="1">
      <alignment horizontal="center"/>
      <protection locked="0"/>
    </xf>
    <xf numFmtId="0" fontId="14" fillId="0" borderId="0" xfId="155" applyFont="1" applyAlignment="1" applyProtection="1">
      <alignment horizontal="center"/>
      <protection locked="0"/>
    </xf>
    <xf numFmtId="164" fontId="14" fillId="0" borderId="0" xfId="155" applyNumberFormat="1" applyFont="1" applyAlignment="1" applyProtection="1">
      <alignment horizontal="center"/>
      <protection locked="0"/>
    </xf>
    <xf numFmtId="165" fontId="32" fillId="0" borderId="0" xfId="155" applyNumberFormat="1" applyFont="1" applyAlignment="1" applyProtection="1">
      <alignment horizontal="center"/>
      <protection locked="0"/>
    </xf>
    <xf numFmtId="166" fontId="16" fillId="0" borderId="0" xfId="155" applyNumberFormat="1" applyFont="1" applyAlignment="1" applyProtection="1">
      <alignment horizontal="center"/>
      <protection locked="0"/>
    </xf>
    <xf numFmtId="10" fontId="16" fillId="0" borderId="0" xfId="155" applyNumberFormat="1" applyFont="1" applyAlignment="1" applyProtection="1">
      <alignment horizontal="center"/>
      <protection locked="0"/>
    </xf>
    <xf numFmtId="165" fontId="26" fillId="0" borderId="9" xfId="7" applyNumberFormat="1" applyFont="1" applyBorder="1" applyAlignment="1" applyProtection="1">
      <alignment horizontal="right"/>
      <protection locked="0"/>
    </xf>
    <xf numFmtId="165" fontId="36" fillId="0" borderId="9" xfId="7" applyNumberFormat="1" applyFont="1" applyBorder="1" applyAlignment="1" applyProtection="1">
      <alignment horizontal="right"/>
      <protection locked="0"/>
    </xf>
    <xf numFmtId="0" fontId="17" fillId="3" borderId="4" xfId="1" applyFont="1" applyFill="1" applyBorder="1" applyProtection="1">
      <protection locked="0"/>
    </xf>
    <xf numFmtId="0" fontId="17" fillId="3" borderId="0" xfId="1" applyFont="1" applyFill="1" applyProtection="1">
      <protection locked="0"/>
    </xf>
    <xf numFmtId="0" fontId="17" fillId="3" borderId="6" xfId="1" applyFont="1" applyFill="1" applyBorder="1" applyProtection="1">
      <protection locked="0"/>
    </xf>
    <xf numFmtId="0" fontId="17" fillId="3" borderId="7" xfId="1" applyFont="1" applyFill="1" applyBorder="1" applyProtection="1">
      <protection locked="0"/>
    </xf>
    <xf numFmtId="1" fontId="14" fillId="0" borderId="0" xfId="155" applyNumberFormat="1" applyFont="1" applyAlignment="1" applyProtection="1">
      <alignment horizontal="center"/>
      <protection locked="0"/>
    </xf>
    <xf numFmtId="0" fontId="26" fillId="0" borderId="0" xfId="3" applyFont="1" applyAlignment="1" applyProtection="1">
      <alignment horizontal="center"/>
      <protection locked="0"/>
    </xf>
    <xf numFmtId="165" fontId="16" fillId="0" borderId="0" xfId="155" applyNumberFormat="1" applyFont="1" applyAlignment="1" applyProtection="1">
      <alignment horizontal="center"/>
      <protection locked="0"/>
    </xf>
    <xf numFmtId="164" fontId="11" fillId="13" borderId="0" xfId="3" applyNumberFormat="1" applyFont="1" applyFill="1" applyAlignment="1">
      <alignment horizontal="center"/>
    </xf>
    <xf numFmtId="165" fontId="16" fillId="13" borderId="0" xfId="155" applyNumberFormat="1" applyFont="1" applyFill="1" applyAlignment="1">
      <alignment horizontal="center"/>
    </xf>
    <xf numFmtId="165" fontId="14" fillId="13" borderId="9" xfId="2" applyNumberFormat="1" applyFont="1" applyFill="1" applyBorder="1" applyAlignment="1">
      <alignment horizontal="right"/>
    </xf>
    <xf numFmtId="5" fontId="11" fillId="13" borderId="9" xfId="2" applyNumberFormat="1" applyFont="1" applyFill="1" applyBorder="1" applyAlignment="1">
      <alignment horizontal="right"/>
    </xf>
    <xf numFmtId="166" fontId="16" fillId="13" borderId="0" xfId="155" applyNumberFormat="1" applyFont="1" applyFill="1" applyAlignment="1">
      <alignment horizontal="center"/>
    </xf>
    <xf numFmtId="5" fontId="20" fillId="13" borderId="9" xfId="155" applyNumberFormat="1" applyFont="1" applyFill="1" applyBorder="1" applyAlignment="1">
      <alignment horizontal="right"/>
    </xf>
    <xf numFmtId="5" fontId="20" fillId="13" borderId="9" xfId="3" applyNumberFormat="1" applyFont="1" applyFill="1" applyBorder="1" applyAlignment="1">
      <alignment horizontal="right"/>
    </xf>
    <xf numFmtId="165" fontId="30" fillId="13" borderId="11" xfId="156" applyNumberFormat="1" applyFont="1" applyFill="1" applyBorder="1" applyAlignment="1">
      <alignment horizontal="center"/>
    </xf>
    <xf numFmtId="165" fontId="11" fillId="13" borderId="11" xfId="156" applyNumberFormat="1" applyFont="1" applyFill="1" applyBorder="1" applyAlignment="1">
      <alignment horizontal="center"/>
    </xf>
    <xf numFmtId="165" fontId="11" fillId="13" borderId="12" xfId="5" applyNumberFormat="1" applyFont="1" applyFill="1" applyBorder="1" applyAlignment="1">
      <alignment horizontal="center"/>
    </xf>
    <xf numFmtId="165" fontId="26" fillId="13" borderId="9" xfId="7" applyNumberFormat="1" applyFont="1" applyFill="1" applyBorder="1" applyAlignment="1">
      <alignment horizontal="right"/>
    </xf>
    <xf numFmtId="165" fontId="11" fillId="13" borderId="12" xfId="1" applyNumberFormat="1" applyFont="1" applyFill="1" applyBorder="1" applyAlignment="1">
      <alignment horizontal="right"/>
    </xf>
    <xf numFmtId="165" fontId="9" fillId="13" borderId="9" xfId="1" applyNumberFormat="1" applyFont="1" applyFill="1" applyBorder="1" applyAlignment="1">
      <alignment horizontal="right"/>
    </xf>
    <xf numFmtId="165" fontId="11" fillId="13" borderId="16" xfId="0" applyNumberFormat="1" applyFont="1" applyFill="1" applyBorder="1" applyAlignment="1">
      <alignment horizontal="right"/>
    </xf>
    <xf numFmtId="165" fontId="38" fillId="13" borderId="12" xfId="166" applyNumberFormat="1" applyFont="1" applyFill="1" applyBorder="1" applyAlignment="1">
      <alignment horizontal="right"/>
    </xf>
    <xf numFmtId="165" fontId="17" fillId="13" borderId="9" xfId="1" applyNumberFormat="1" applyFont="1" applyFill="1" applyBorder="1" applyAlignment="1">
      <alignment horizontal="right"/>
    </xf>
    <xf numFmtId="165" fontId="17" fillId="13" borderId="21" xfId="1" applyNumberFormat="1" applyFont="1" applyFill="1" applyBorder="1" applyAlignment="1">
      <alignment horizontal="right"/>
    </xf>
    <xf numFmtId="165" fontId="9" fillId="13" borderId="12" xfId="1" applyNumberFormat="1" applyFont="1" applyFill="1" applyBorder="1"/>
    <xf numFmtId="10" fontId="19" fillId="13" borderId="15" xfId="9" applyNumberFormat="1" applyFont="1" applyFill="1" applyBorder="1" applyAlignment="1">
      <alignment horizontal="right"/>
    </xf>
    <xf numFmtId="165" fontId="14" fillId="13" borderId="26" xfId="159" applyNumberFormat="1" applyFont="1" applyFill="1" applyBorder="1" applyAlignment="1">
      <alignment horizontal="right"/>
    </xf>
    <xf numFmtId="165" fontId="14" fillId="13" borderId="18" xfId="159" applyNumberFormat="1" applyFont="1" applyFill="1" applyBorder="1" applyAlignment="1">
      <alignment horizontal="right"/>
    </xf>
    <xf numFmtId="165" fontId="14" fillId="13" borderId="0" xfId="159" applyNumberFormat="1" applyFont="1" applyFill="1" applyBorder="1" applyAlignment="1">
      <alignment horizontal="right"/>
    </xf>
    <xf numFmtId="165" fontId="14" fillId="13" borderId="27" xfId="159" applyNumberFormat="1" applyFont="1" applyFill="1" applyBorder="1" applyAlignment="1">
      <alignment horizontal="right"/>
    </xf>
    <xf numFmtId="5" fontId="11" fillId="13" borderId="26" xfId="159" applyNumberFormat="1" applyFont="1" applyFill="1" applyBorder="1" applyAlignment="1">
      <alignment horizontal="right"/>
    </xf>
    <xf numFmtId="5" fontId="11" fillId="13" borderId="0" xfId="159" applyNumberFormat="1" applyFont="1" applyFill="1" applyBorder="1" applyAlignment="1">
      <alignment horizontal="right"/>
    </xf>
    <xf numFmtId="5" fontId="11" fillId="13" borderId="22" xfId="159" applyNumberFormat="1" applyFont="1" applyFill="1" applyBorder="1" applyAlignment="1">
      <alignment horizontal="right"/>
    </xf>
    <xf numFmtId="5" fontId="11" fillId="13" borderId="27" xfId="159" applyNumberFormat="1" applyFont="1" applyFill="1" applyBorder="1" applyAlignment="1">
      <alignment horizontal="right"/>
    </xf>
    <xf numFmtId="5" fontId="20" fillId="13" borderId="26" xfId="158" applyNumberFormat="1" applyFont="1" applyFill="1" applyBorder="1" applyAlignment="1">
      <alignment horizontal="right"/>
    </xf>
    <xf numFmtId="5" fontId="20" fillId="13" borderId="0" xfId="157" applyNumberFormat="1" applyFont="1" applyFill="1" applyAlignment="1">
      <alignment horizontal="right"/>
    </xf>
    <xf numFmtId="5" fontId="20" fillId="13" borderId="22" xfId="157" applyNumberFormat="1" applyFont="1" applyFill="1" applyBorder="1" applyAlignment="1">
      <alignment horizontal="right"/>
    </xf>
    <xf numFmtId="5" fontId="20" fillId="13" borderId="27" xfId="157" applyNumberFormat="1" applyFont="1" applyFill="1" applyBorder="1" applyAlignment="1">
      <alignment horizontal="right"/>
    </xf>
    <xf numFmtId="5" fontId="20" fillId="13" borderId="26" xfId="160" applyNumberFormat="1" applyFont="1" applyFill="1" applyBorder="1" applyAlignment="1">
      <alignment horizontal="right"/>
    </xf>
    <xf numFmtId="5" fontId="20" fillId="13" borderId="27" xfId="160" applyNumberFormat="1" applyFont="1" applyFill="1" applyBorder="1" applyAlignment="1">
      <alignment horizontal="right"/>
    </xf>
    <xf numFmtId="0" fontId="12" fillId="0" borderId="4" xfId="160" applyFont="1" applyBorder="1" applyAlignment="1" applyProtection="1">
      <alignment horizontal="center"/>
      <protection locked="0"/>
    </xf>
    <xf numFmtId="2" fontId="11" fillId="0" borderId="0" xfId="160" applyNumberFormat="1" applyFont="1" applyAlignment="1" applyProtection="1">
      <alignment horizontal="center"/>
      <protection locked="0"/>
    </xf>
    <xf numFmtId="0" fontId="17" fillId="0" borderId="0" xfId="160" applyFont="1" applyAlignment="1" applyProtection="1">
      <alignment horizontal="center"/>
      <protection locked="0"/>
    </xf>
    <xf numFmtId="0" fontId="7" fillId="0" borderId="4" xfId="4" applyFont="1" applyBorder="1" applyProtection="1">
      <protection locked="0"/>
    </xf>
    <xf numFmtId="0" fontId="12" fillId="0" borderId="0" xfId="158" applyFont="1" applyProtection="1">
      <protection locked="0"/>
    </xf>
    <xf numFmtId="0" fontId="12" fillId="0" borderId="0" xfId="158" applyFont="1" applyAlignment="1" applyProtection="1">
      <alignment horizontal="center"/>
      <protection locked="0"/>
    </xf>
    <xf numFmtId="0" fontId="36" fillId="0" borderId="4" xfId="7" applyFont="1" applyBorder="1" applyAlignment="1" applyProtection="1">
      <alignment horizontal="left" indent="2"/>
      <protection locked="0"/>
    </xf>
    <xf numFmtId="165" fontId="26" fillId="13" borderId="22" xfId="164" applyNumberFormat="1" applyFont="1" applyFill="1" applyBorder="1" applyAlignment="1">
      <alignment horizontal="right"/>
    </xf>
    <xf numFmtId="165" fontId="26" fillId="13" borderId="27" xfId="164" applyNumberFormat="1" applyFont="1" applyFill="1" applyBorder="1" applyAlignment="1">
      <alignment horizontal="right"/>
    </xf>
    <xf numFmtId="165" fontId="36" fillId="13" borderId="22" xfId="164" applyNumberFormat="1" applyFont="1" applyFill="1" applyBorder="1" applyAlignment="1">
      <alignment horizontal="right"/>
    </xf>
    <xf numFmtId="165" fontId="36" fillId="13" borderId="27" xfId="4" applyNumberFormat="1" applyFont="1" applyFill="1" applyBorder="1"/>
    <xf numFmtId="165" fontId="11" fillId="13" borderId="34" xfId="157" applyNumberFormat="1" applyFont="1" applyFill="1" applyBorder="1" applyAlignment="1">
      <alignment horizontal="right"/>
    </xf>
    <xf numFmtId="165" fontId="11" fillId="13" borderId="12" xfId="157" applyNumberFormat="1" applyFont="1" applyFill="1" applyBorder="1" applyAlignment="1">
      <alignment horizontal="right"/>
    </xf>
    <xf numFmtId="165" fontId="9" fillId="13" borderId="26" xfId="165" applyNumberFormat="1" applyFont="1" applyFill="1" applyBorder="1" applyAlignment="1">
      <alignment horizontal="right"/>
    </xf>
    <xf numFmtId="165" fontId="9" fillId="13" borderId="5" xfId="165" applyNumberFormat="1" applyFont="1" applyFill="1" applyBorder="1" applyAlignment="1">
      <alignment horizontal="right"/>
    </xf>
    <xf numFmtId="165" fontId="38" fillId="13" borderId="34" xfId="166" applyNumberFormat="1" applyFont="1" applyFill="1" applyBorder="1"/>
    <xf numFmtId="165" fontId="38" fillId="13" borderId="28" xfId="166" applyNumberFormat="1" applyFont="1" applyFill="1" applyBorder="1"/>
    <xf numFmtId="165" fontId="38" fillId="13" borderId="37" xfId="166" applyNumberFormat="1" applyFont="1" applyFill="1" applyBorder="1"/>
    <xf numFmtId="165" fontId="38" fillId="13" borderId="12" xfId="166" applyNumberFormat="1" applyFont="1" applyFill="1" applyBorder="1"/>
    <xf numFmtId="165" fontId="17" fillId="13" borderId="22" xfId="157" applyNumberFormat="1" applyFont="1" applyFill="1" applyBorder="1" applyAlignment="1">
      <alignment horizontal="right"/>
    </xf>
    <xf numFmtId="165" fontId="17" fillId="13" borderId="27" xfId="157" applyNumberFormat="1" applyFont="1" applyFill="1" applyBorder="1" applyAlignment="1">
      <alignment horizontal="right"/>
    </xf>
    <xf numFmtId="165" fontId="9" fillId="13" borderId="40" xfId="157" applyNumberFormat="1" applyFont="1" applyFill="1" applyBorder="1"/>
    <xf numFmtId="165" fontId="9" fillId="13" borderId="41" xfId="157" applyNumberFormat="1" applyFont="1" applyFill="1" applyBorder="1"/>
    <xf numFmtId="0" fontId="11" fillId="14" borderId="9" xfId="1" applyFont="1" applyFill="1" applyBorder="1" applyAlignment="1">
      <alignment horizontal="center"/>
    </xf>
    <xf numFmtId="0" fontId="11" fillId="11" borderId="9" xfId="1" applyFont="1" applyFill="1" applyBorder="1" applyAlignment="1">
      <alignment horizontal="center"/>
    </xf>
    <xf numFmtId="0" fontId="11" fillId="12" borderId="9" xfId="1" applyFont="1" applyFill="1" applyBorder="1" applyAlignment="1">
      <alignment horizontal="center"/>
    </xf>
    <xf numFmtId="167" fontId="32" fillId="0" borderId="0" xfId="155" applyNumberFormat="1" applyFont="1" applyAlignment="1" applyProtection="1">
      <alignment horizontal="center"/>
      <protection locked="0"/>
    </xf>
    <xf numFmtId="165" fontId="26" fillId="13" borderId="26" xfId="164" applyNumberFormat="1" applyFont="1" applyFill="1" applyBorder="1" applyAlignment="1">
      <alignment horizontal="right"/>
    </xf>
    <xf numFmtId="0" fontId="14" fillId="13" borderId="4" xfId="155" applyFont="1" applyFill="1" applyBorder="1" applyAlignment="1">
      <alignment horizontal="left" indent="1"/>
    </xf>
    <xf numFmtId="0" fontId="14" fillId="13" borderId="0" xfId="155" applyFont="1" applyFill="1" applyAlignment="1">
      <alignment horizontal="center"/>
    </xf>
    <xf numFmtId="0" fontId="26" fillId="13" borderId="0" xfId="3" applyFont="1" applyFill="1" applyAlignment="1">
      <alignment horizontal="center"/>
    </xf>
    <xf numFmtId="0" fontId="15" fillId="13" borderId="0" xfId="155" applyFont="1" applyFill="1" applyAlignment="1">
      <alignment horizontal="center"/>
    </xf>
    <xf numFmtId="0" fontId="26" fillId="13" borderId="0" xfId="160" applyFont="1" applyFill="1" applyAlignment="1">
      <alignment horizontal="center"/>
    </xf>
    <xf numFmtId="1" fontId="26" fillId="13" borderId="0" xfId="3" applyNumberFormat="1" applyFont="1" applyFill="1" applyAlignment="1">
      <alignment horizontal="center"/>
    </xf>
    <xf numFmtId="0" fontId="14" fillId="13" borderId="0" xfId="155" applyFont="1" applyFill="1" applyAlignment="1">
      <alignment horizontal="left" indent="1"/>
    </xf>
    <xf numFmtId="0" fontId="14" fillId="13" borderId="0" xfId="155" applyFont="1" applyFill="1" applyAlignment="1" applyProtection="1">
      <alignment horizontal="left" indent="1"/>
      <protection locked="0"/>
    </xf>
    <xf numFmtId="0" fontId="14" fillId="13" borderId="0" xfId="155" applyFont="1" applyFill="1" applyAlignment="1" applyProtection="1">
      <alignment horizontal="center"/>
      <protection locked="0"/>
    </xf>
    <xf numFmtId="0" fontId="36" fillId="13" borderId="4" xfId="7" applyFont="1" applyFill="1" applyBorder="1" applyAlignment="1">
      <alignment horizontal="left" indent="2"/>
    </xf>
    <xf numFmtId="0" fontId="8" fillId="2" borderId="1" xfId="157" applyFont="1" applyFill="1" applyBorder="1" applyAlignment="1">
      <alignment horizontal="center"/>
    </xf>
    <xf numFmtId="0" fontId="8" fillId="2" borderId="2" xfId="157" applyFont="1" applyFill="1" applyBorder="1" applyAlignment="1">
      <alignment horizontal="center"/>
    </xf>
    <xf numFmtId="0" fontId="8" fillId="2" borderId="3" xfId="157" applyFont="1" applyFill="1" applyBorder="1" applyAlignment="1">
      <alignment horizontal="center"/>
    </xf>
    <xf numFmtId="0" fontId="6" fillId="2" borderId="4" xfId="157" applyFont="1" applyFill="1" applyBorder="1" applyAlignment="1">
      <alignment horizontal="center"/>
    </xf>
    <xf numFmtId="0" fontId="6" fillId="2" borderId="0" xfId="157" applyFont="1" applyFill="1" applyAlignment="1">
      <alignment horizontal="center"/>
    </xf>
    <xf numFmtId="0" fontId="6" fillId="2" borderId="5" xfId="157" applyFont="1" applyFill="1" applyBorder="1" applyAlignment="1">
      <alignment horizontal="center"/>
    </xf>
    <xf numFmtId="0" fontId="10" fillId="2" borderId="6" xfId="157" applyFont="1" applyFill="1" applyBorder="1" applyAlignment="1">
      <alignment horizontal="center"/>
    </xf>
    <xf numFmtId="0" fontId="10" fillId="2" borderId="7" xfId="157" applyFont="1" applyFill="1" applyBorder="1" applyAlignment="1">
      <alignment horizontal="center"/>
    </xf>
    <xf numFmtId="0" fontId="10" fillId="2" borderId="8" xfId="157" applyFont="1" applyFill="1" applyBorder="1" applyAlignment="1">
      <alignment horizontal="center"/>
    </xf>
    <xf numFmtId="0" fontId="24" fillId="3" borderId="42" xfId="4" applyFont="1" applyFill="1" applyBorder="1" applyAlignment="1">
      <alignment horizontal="left" vertical="top" wrapText="1"/>
    </xf>
    <xf numFmtId="0" fontId="24" fillId="3" borderId="17" xfId="4" applyFont="1" applyFill="1" applyBorder="1" applyAlignment="1">
      <alignment horizontal="left" vertical="top" wrapText="1"/>
    </xf>
    <xf numFmtId="0" fontId="24" fillId="3" borderId="43" xfId="4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6" fillId="2" borderId="4" xfId="1" applyFont="1" applyFill="1" applyBorder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6" fillId="2" borderId="5" xfId="1" applyFont="1" applyFill="1" applyBorder="1" applyAlignment="1" applyProtection="1">
      <alignment horizontal="center"/>
      <protection locked="0"/>
    </xf>
    <xf numFmtId="0" fontId="10" fillId="2" borderId="6" xfId="1" applyFont="1" applyFill="1" applyBorder="1" applyAlignment="1" applyProtection="1">
      <alignment horizontal="center"/>
      <protection locked="0"/>
    </xf>
    <xf numFmtId="0" fontId="10" fillId="2" borderId="7" xfId="1" applyFont="1" applyFill="1" applyBorder="1" applyAlignment="1" applyProtection="1">
      <alignment horizontal="center"/>
      <protection locked="0"/>
    </xf>
    <xf numFmtId="0" fontId="10" fillId="2" borderId="8" xfId="1" applyFont="1" applyFill="1" applyBorder="1" applyAlignment="1" applyProtection="1">
      <alignment horizontal="center"/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6" fillId="2" borderId="1" xfId="290" applyFont="1" applyFill="1" applyBorder="1" applyAlignment="1">
      <alignment horizontal="center"/>
    </xf>
    <xf numFmtId="0" fontId="6" fillId="2" borderId="2" xfId="290" applyFont="1" applyFill="1" applyBorder="1" applyAlignment="1">
      <alignment horizontal="center"/>
    </xf>
    <xf numFmtId="0" fontId="6" fillId="2" borderId="3" xfId="290" applyFont="1" applyFill="1" applyBorder="1" applyAlignment="1">
      <alignment horizontal="center"/>
    </xf>
    <xf numFmtId="0" fontId="8" fillId="2" borderId="4" xfId="290" applyFont="1" applyFill="1" applyBorder="1" applyAlignment="1">
      <alignment horizontal="center"/>
    </xf>
    <xf numFmtId="0" fontId="8" fillId="2" borderId="0" xfId="290" applyFont="1" applyFill="1" applyAlignment="1">
      <alignment horizontal="center"/>
    </xf>
    <xf numFmtId="0" fontId="8" fillId="2" borderId="5" xfId="290" applyFont="1" applyFill="1" applyBorder="1" applyAlignment="1">
      <alignment horizontal="center"/>
    </xf>
    <xf numFmtId="0" fontId="10" fillId="2" borderId="6" xfId="290" applyFont="1" applyFill="1" applyBorder="1" applyAlignment="1">
      <alignment horizontal="center"/>
    </xf>
    <xf numFmtId="0" fontId="10" fillId="2" borderId="7" xfId="290" applyFont="1" applyFill="1" applyBorder="1" applyAlignment="1">
      <alignment horizontal="center"/>
    </xf>
    <xf numFmtId="0" fontId="10" fillId="2" borderId="8" xfId="29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</cellXfs>
  <cellStyles count="295">
    <cellStyle name="Currency 2" xfId="8" xr:uid="{00000000-0005-0000-0000-000000000000}"/>
    <cellStyle name="Currency 2 2" xfId="10" xr:uid="{00000000-0005-0000-0000-000001000000}"/>
    <cellStyle name="Currency 3" xfId="11" xr:uid="{00000000-0005-0000-0000-000002000000}"/>
    <cellStyle name="Currency 4" xfId="12" xr:uid="{00000000-0005-0000-0000-000003000000}"/>
    <cellStyle name="Currency 5" xfId="13" xr:uid="{00000000-0005-0000-0000-000004000000}"/>
    <cellStyle name="Currency 6" xfId="14" xr:uid="{00000000-0005-0000-0000-000005000000}"/>
    <cellStyle name="Currency 6 2" xfId="9" xr:uid="{00000000-0005-0000-0000-000006000000}"/>
    <cellStyle name="Currency 6 3" xfId="15" xr:uid="{00000000-0005-0000-0000-000007000000}"/>
    <cellStyle name="Currency 7" xfId="16" xr:uid="{00000000-0005-0000-0000-000008000000}"/>
    <cellStyle name="Currency 7 10" xfId="17" xr:uid="{00000000-0005-0000-0000-000009000000}"/>
    <cellStyle name="Currency 7 10 2" xfId="167" xr:uid="{00000000-0005-0000-0000-00000A000000}"/>
    <cellStyle name="Currency 7 11" xfId="168" xr:uid="{00000000-0005-0000-0000-00000B000000}"/>
    <cellStyle name="Currency 7 2" xfId="18" xr:uid="{00000000-0005-0000-0000-00000C000000}"/>
    <cellStyle name="Currency 7 2 2" xfId="19" xr:uid="{00000000-0005-0000-0000-00000D000000}"/>
    <cellStyle name="Currency 7 2 2 2" xfId="20" xr:uid="{00000000-0005-0000-0000-00000E000000}"/>
    <cellStyle name="Currency 7 2 2 2 2" xfId="169" xr:uid="{00000000-0005-0000-0000-00000F000000}"/>
    <cellStyle name="Currency 7 2 2 3" xfId="21" xr:uid="{00000000-0005-0000-0000-000010000000}"/>
    <cellStyle name="Currency 7 2 2 3 2" xfId="170" xr:uid="{00000000-0005-0000-0000-000011000000}"/>
    <cellStyle name="Currency 7 2 2 4" xfId="171" xr:uid="{00000000-0005-0000-0000-000012000000}"/>
    <cellStyle name="Currency 7 2 3" xfId="22" xr:uid="{00000000-0005-0000-0000-000013000000}"/>
    <cellStyle name="Currency 7 2 3 2" xfId="23" xr:uid="{00000000-0005-0000-0000-000014000000}"/>
    <cellStyle name="Currency 7 2 3 2 2" xfId="172" xr:uid="{00000000-0005-0000-0000-000015000000}"/>
    <cellStyle name="Currency 7 2 3 3" xfId="173" xr:uid="{00000000-0005-0000-0000-000016000000}"/>
    <cellStyle name="Currency 7 2 4" xfId="24" xr:uid="{00000000-0005-0000-0000-000017000000}"/>
    <cellStyle name="Currency 7 2 4 2" xfId="174" xr:uid="{00000000-0005-0000-0000-000018000000}"/>
    <cellStyle name="Currency 7 2 5" xfId="175" xr:uid="{00000000-0005-0000-0000-000019000000}"/>
    <cellStyle name="Currency 7 3" xfId="25" xr:uid="{00000000-0005-0000-0000-00001A000000}"/>
    <cellStyle name="Currency 7 3 2" xfId="26" xr:uid="{00000000-0005-0000-0000-00001B000000}"/>
    <cellStyle name="Currency 7 3 2 2" xfId="27" xr:uid="{00000000-0005-0000-0000-00001C000000}"/>
    <cellStyle name="Currency 7 3 2 2 2" xfId="176" xr:uid="{00000000-0005-0000-0000-00001D000000}"/>
    <cellStyle name="Currency 7 3 2 3" xfId="28" xr:uid="{00000000-0005-0000-0000-00001E000000}"/>
    <cellStyle name="Currency 7 3 2 3 2" xfId="177" xr:uid="{00000000-0005-0000-0000-00001F000000}"/>
    <cellStyle name="Currency 7 3 2 4" xfId="178" xr:uid="{00000000-0005-0000-0000-000020000000}"/>
    <cellStyle name="Currency 7 3 3" xfId="29" xr:uid="{00000000-0005-0000-0000-000021000000}"/>
    <cellStyle name="Currency 7 3 3 2" xfId="30" xr:uid="{00000000-0005-0000-0000-000022000000}"/>
    <cellStyle name="Currency 7 3 3 2 2" xfId="179" xr:uid="{00000000-0005-0000-0000-000023000000}"/>
    <cellStyle name="Currency 7 3 3 3" xfId="180" xr:uid="{00000000-0005-0000-0000-000024000000}"/>
    <cellStyle name="Currency 7 3 4" xfId="31" xr:uid="{00000000-0005-0000-0000-000025000000}"/>
    <cellStyle name="Currency 7 3 4 2" xfId="181" xr:uid="{00000000-0005-0000-0000-000026000000}"/>
    <cellStyle name="Currency 7 3 5" xfId="182" xr:uid="{00000000-0005-0000-0000-000027000000}"/>
    <cellStyle name="Currency 7 4" xfId="2" xr:uid="{00000000-0005-0000-0000-000028000000}"/>
    <cellStyle name="Currency 7 4 2" xfId="32" xr:uid="{00000000-0005-0000-0000-000029000000}"/>
    <cellStyle name="Currency 7 4 2 2" xfId="33" xr:uid="{00000000-0005-0000-0000-00002A000000}"/>
    <cellStyle name="Currency 7 4 2 2 2" xfId="183" xr:uid="{00000000-0005-0000-0000-00002B000000}"/>
    <cellStyle name="Currency 7 4 2 3" xfId="34" xr:uid="{00000000-0005-0000-0000-00002C000000}"/>
    <cellStyle name="Currency 7 4 2 3 2" xfId="184" xr:uid="{00000000-0005-0000-0000-00002D000000}"/>
    <cellStyle name="Currency 7 4 2 4" xfId="185" xr:uid="{00000000-0005-0000-0000-00002E000000}"/>
    <cellStyle name="Currency 7 4 3" xfId="35" xr:uid="{00000000-0005-0000-0000-00002F000000}"/>
    <cellStyle name="Currency 7 4 3 2" xfId="36" xr:uid="{00000000-0005-0000-0000-000030000000}"/>
    <cellStyle name="Currency 7 4 3 2 2" xfId="186" xr:uid="{00000000-0005-0000-0000-000031000000}"/>
    <cellStyle name="Currency 7 4 3 3" xfId="187" xr:uid="{00000000-0005-0000-0000-000032000000}"/>
    <cellStyle name="Currency 7 4 4" xfId="37" xr:uid="{00000000-0005-0000-0000-000033000000}"/>
    <cellStyle name="Currency 7 4 4 2" xfId="188" xr:uid="{00000000-0005-0000-0000-000034000000}"/>
    <cellStyle name="Currency 7 4 5" xfId="159" xr:uid="{00000000-0005-0000-0000-000035000000}"/>
    <cellStyle name="Currency 7 4 6" xfId="189" xr:uid="{00000000-0005-0000-0000-000036000000}"/>
    <cellStyle name="Currency 7 4 7" xfId="291" xr:uid="{00000000-0005-0000-0000-000037000000}"/>
    <cellStyle name="Currency 7 5" xfId="38" xr:uid="{00000000-0005-0000-0000-000038000000}"/>
    <cellStyle name="Currency 7 5 2" xfId="39" xr:uid="{00000000-0005-0000-0000-000039000000}"/>
    <cellStyle name="Currency 7 5 2 2" xfId="40" xr:uid="{00000000-0005-0000-0000-00003A000000}"/>
    <cellStyle name="Currency 7 5 2 2 2" xfId="190" xr:uid="{00000000-0005-0000-0000-00003B000000}"/>
    <cellStyle name="Currency 7 5 2 3" xfId="41" xr:uid="{00000000-0005-0000-0000-00003C000000}"/>
    <cellStyle name="Currency 7 5 2 3 2" xfId="191" xr:uid="{00000000-0005-0000-0000-00003D000000}"/>
    <cellStyle name="Currency 7 5 2 4" xfId="192" xr:uid="{00000000-0005-0000-0000-00003E000000}"/>
    <cellStyle name="Currency 7 5 3" xfId="42" xr:uid="{00000000-0005-0000-0000-00003F000000}"/>
    <cellStyle name="Currency 7 5 3 2" xfId="43" xr:uid="{00000000-0005-0000-0000-000040000000}"/>
    <cellStyle name="Currency 7 5 3 2 2" xfId="193" xr:uid="{00000000-0005-0000-0000-000041000000}"/>
    <cellStyle name="Currency 7 5 3 3" xfId="194" xr:uid="{00000000-0005-0000-0000-000042000000}"/>
    <cellStyle name="Currency 7 5 4" xfId="44" xr:uid="{00000000-0005-0000-0000-000043000000}"/>
    <cellStyle name="Currency 7 5 4 2" xfId="195" xr:uid="{00000000-0005-0000-0000-000044000000}"/>
    <cellStyle name="Currency 7 5 5" xfId="196" xr:uid="{00000000-0005-0000-0000-000045000000}"/>
    <cellStyle name="Currency 7 6" xfId="45" xr:uid="{00000000-0005-0000-0000-000046000000}"/>
    <cellStyle name="Currency 7 6 2" xfId="46" xr:uid="{00000000-0005-0000-0000-000047000000}"/>
    <cellStyle name="Currency 7 6 2 2" xfId="47" xr:uid="{00000000-0005-0000-0000-000048000000}"/>
    <cellStyle name="Currency 7 6 2 2 2" xfId="197" xr:uid="{00000000-0005-0000-0000-000049000000}"/>
    <cellStyle name="Currency 7 6 2 3" xfId="48" xr:uid="{00000000-0005-0000-0000-00004A000000}"/>
    <cellStyle name="Currency 7 6 2 3 2" xfId="198" xr:uid="{00000000-0005-0000-0000-00004B000000}"/>
    <cellStyle name="Currency 7 6 2 4" xfId="199" xr:uid="{00000000-0005-0000-0000-00004C000000}"/>
    <cellStyle name="Currency 7 6 3" xfId="49" xr:uid="{00000000-0005-0000-0000-00004D000000}"/>
    <cellStyle name="Currency 7 6 3 2" xfId="50" xr:uid="{00000000-0005-0000-0000-00004E000000}"/>
    <cellStyle name="Currency 7 6 3 2 2" xfId="200" xr:uid="{00000000-0005-0000-0000-00004F000000}"/>
    <cellStyle name="Currency 7 6 3 3" xfId="201" xr:uid="{00000000-0005-0000-0000-000050000000}"/>
    <cellStyle name="Currency 7 6 4" xfId="51" xr:uid="{00000000-0005-0000-0000-000051000000}"/>
    <cellStyle name="Currency 7 6 4 2" xfId="202" xr:uid="{00000000-0005-0000-0000-000052000000}"/>
    <cellStyle name="Currency 7 6 5" xfId="203" xr:uid="{00000000-0005-0000-0000-000053000000}"/>
    <cellStyle name="Currency 7 7" xfId="6" xr:uid="{00000000-0005-0000-0000-000054000000}"/>
    <cellStyle name="Currency 7 7 2" xfId="52" xr:uid="{00000000-0005-0000-0000-000055000000}"/>
    <cellStyle name="Currency 7 7 2 2" xfId="53" xr:uid="{00000000-0005-0000-0000-000056000000}"/>
    <cellStyle name="Currency 7 7 2 2 2" xfId="204" xr:uid="{00000000-0005-0000-0000-000057000000}"/>
    <cellStyle name="Currency 7 7 2 3" xfId="205" xr:uid="{00000000-0005-0000-0000-000058000000}"/>
    <cellStyle name="Currency 7 7 3" xfId="54" xr:uid="{00000000-0005-0000-0000-000059000000}"/>
    <cellStyle name="Currency 7 7 3 2" xfId="206" xr:uid="{00000000-0005-0000-0000-00005A000000}"/>
    <cellStyle name="Currency 7 7 4" xfId="162" xr:uid="{00000000-0005-0000-0000-00005B000000}"/>
    <cellStyle name="Currency 7 7 5" xfId="207" xr:uid="{00000000-0005-0000-0000-00005C000000}"/>
    <cellStyle name="Currency 7 7 6" xfId="294" xr:uid="{00000000-0005-0000-0000-00005D000000}"/>
    <cellStyle name="Currency 7 8" xfId="55" xr:uid="{00000000-0005-0000-0000-00005E000000}"/>
    <cellStyle name="Currency 7 8 2" xfId="56" xr:uid="{00000000-0005-0000-0000-00005F000000}"/>
    <cellStyle name="Currency 7 8 2 2" xfId="208" xr:uid="{00000000-0005-0000-0000-000060000000}"/>
    <cellStyle name="Currency 7 8 3" xfId="57" xr:uid="{00000000-0005-0000-0000-000061000000}"/>
    <cellStyle name="Currency 7 8 3 2" xfId="209" xr:uid="{00000000-0005-0000-0000-000062000000}"/>
    <cellStyle name="Currency 7 8 4" xfId="210" xr:uid="{00000000-0005-0000-0000-000063000000}"/>
    <cellStyle name="Currency 7 9" xfId="58" xr:uid="{00000000-0005-0000-0000-000064000000}"/>
    <cellStyle name="Currency 7 9 2" xfId="59" xr:uid="{00000000-0005-0000-0000-000065000000}"/>
    <cellStyle name="Currency 7 9 2 2" xfId="211" xr:uid="{00000000-0005-0000-0000-000066000000}"/>
    <cellStyle name="Currency 7 9 3" xfId="212" xr:uid="{00000000-0005-0000-0000-000067000000}"/>
    <cellStyle name="Currency 8" xfId="60" xr:uid="{00000000-0005-0000-0000-000068000000}"/>
    <cellStyle name="Currency 8 2" xfId="61" xr:uid="{00000000-0005-0000-0000-000069000000}"/>
    <cellStyle name="Currency 8 3" xfId="62" xr:uid="{00000000-0005-0000-0000-00006A000000}"/>
    <cellStyle name="Currency 8 4" xfId="63" xr:uid="{00000000-0005-0000-0000-00006B000000}"/>
    <cellStyle name="Currency 8 4 2" xfId="64" xr:uid="{00000000-0005-0000-0000-00006C000000}"/>
    <cellStyle name="Currency 8 4 3" xfId="65" xr:uid="{00000000-0005-0000-0000-00006D000000}"/>
    <cellStyle name="Currency 8 4 4" xfId="66" xr:uid="{00000000-0005-0000-0000-00006E000000}"/>
    <cellStyle name="Currency 9" xfId="67" xr:uid="{00000000-0005-0000-0000-00006F000000}"/>
    <cellStyle name="Currency 9 2" xfId="68" xr:uid="{00000000-0005-0000-0000-000070000000}"/>
    <cellStyle name="Currency 9 3" xfId="69" xr:uid="{00000000-0005-0000-0000-000071000000}"/>
    <cellStyle name="Currency 9 3 2" xfId="70" xr:uid="{00000000-0005-0000-0000-000072000000}"/>
    <cellStyle name="Currency 9 3 2 2" xfId="213" xr:uid="{00000000-0005-0000-0000-000073000000}"/>
    <cellStyle name="Currency 9 3 3" xfId="71" xr:uid="{00000000-0005-0000-0000-000074000000}"/>
    <cellStyle name="Currency 9 3 3 2" xfId="214" xr:uid="{00000000-0005-0000-0000-000075000000}"/>
    <cellStyle name="Currency 9 3 4" xfId="215" xr:uid="{00000000-0005-0000-0000-000076000000}"/>
    <cellStyle name="Currency 9 4" xfId="72" xr:uid="{00000000-0005-0000-0000-000077000000}"/>
    <cellStyle name="Currency 9 4 2" xfId="73" xr:uid="{00000000-0005-0000-0000-000078000000}"/>
    <cellStyle name="Currency 9 4 2 2" xfId="216" xr:uid="{00000000-0005-0000-0000-000079000000}"/>
    <cellStyle name="Currency 9 4 3" xfId="217" xr:uid="{00000000-0005-0000-0000-00007A000000}"/>
    <cellStyle name="Currency 9 5" xfId="74" xr:uid="{00000000-0005-0000-0000-00007B000000}"/>
    <cellStyle name="Currency 9 5 2" xfId="218" xr:uid="{00000000-0005-0000-0000-00007C000000}"/>
    <cellStyle name="Currency 9 6" xfId="219" xr:uid="{00000000-0005-0000-0000-00007D000000}"/>
    <cellStyle name="Normal" xfId="0" builtinId="0"/>
    <cellStyle name="Normal 2" xfId="4" xr:uid="{00000000-0005-0000-0000-00007F000000}"/>
    <cellStyle name="Normal 3" xfId="75" xr:uid="{00000000-0005-0000-0000-000080000000}"/>
    <cellStyle name="Normal 3 2" xfId="76" xr:uid="{00000000-0005-0000-0000-000081000000}"/>
    <cellStyle name="Normal 3 3" xfId="77" xr:uid="{00000000-0005-0000-0000-000082000000}"/>
    <cellStyle name="Normal 4" xfId="78" xr:uid="{00000000-0005-0000-0000-000083000000}"/>
    <cellStyle name="Normal 4 10" xfId="79" xr:uid="{00000000-0005-0000-0000-000084000000}"/>
    <cellStyle name="Normal 4 10 2" xfId="80" xr:uid="{00000000-0005-0000-0000-000085000000}"/>
    <cellStyle name="Normal 4 10 2 2" xfId="220" xr:uid="{00000000-0005-0000-0000-000086000000}"/>
    <cellStyle name="Normal 4 10 3" xfId="221" xr:uid="{00000000-0005-0000-0000-000087000000}"/>
    <cellStyle name="Normal 4 11" xfId="81" xr:uid="{00000000-0005-0000-0000-000088000000}"/>
    <cellStyle name="Normal 4 11 2" xfId="222" xr:uid="{00000000-0005-0000-0000-000089000000}"/>
    <cellStyle name="Normal 4 12" xfId="223" xr:uid="{00000000-0005-0000-0000-00008A000000}"/>
    <cellStyle name="Normal 4 2" xfId="1" xr:uid="{00000000-0005-0000-0000-00008B000000}"/>
    <cellStyle name="Normal 4 2 2" xfId="82" xr:uid="{00000000-0005-0000-0000-00008C000000}"/>
    <cellStyle name="Normal 4 2 2 2" xfId="83" xr:uid="{00000000-0005-0000-0000-00008D000000}"/>
    <cellStyle name="Normal 4 2 2 2 2" xfId="84" xr:uid="{00000000-0005-0000-0000-00008E000000}"/>
    <cellStyle name="Normal 4 2 2 2 2 2" xfId="166" xr:uid="{00000000-0005-0000-0000-00008F000000}"/>
    <cellStyle name="Normal 4 2 2 2 2 3" xfId="155" xr:uid="{00000000-0005-0000-0000-000090000000}"/>
    <cellStyle name="Normal 4 2 2 2 2 3 2" xfId="158" xr:uid="{00000000-0005-0000-0000-000091000000}"/>
    <cellStyle name="Normal 4 2 2 2 3" xfId="85" xr:uid="{00000000-0005-0000-0000-000092000000}"/>
    <cellStyle name="Normal 4 2 2 2 3 2" xfId="224" xr:uid="{00000000-0005-0000-0000-000093000000}"/>
    <cellStyle name="Normal 4 2 2 2 4" xfId="225" xr:uid="{00000000-0005-0000-0000-000094000000}"/>
    <cellStyle name="Normal 4 2 2 3" xfId="86" xr:uid="{00000000-0005-0000-0000-000095000000}"/>
    <cellStyle name="Normal 4 2 2 3 2" xfId="87" xr:uid="{00000000-0005-0000-0000-000096000000}"/>
    <cellStyle name="Normal 4 2 2 3 2 2" xfId="226" xr:uid="{00000000-0005-0000-0000-000097000000}"/>
    <cellStyle name="Normal 4 2 2 3 3" xfId="227" xr:uid="{00000000-0005-0000-0000-000098000000}"/>
    <cellStyle name="Normal 4 2 2 4" xfId="88" xr:uid="{00000000-0005-0000-0000-000099000000}"/>
    <cellStyle name="Normal 4 2 2 4 2" xfId="228" xr:uid="{00000000-0005-0000-0000-00009A000000}"/>
    <cellStyle name="Normal 4 2 2 5" xfId="229" xr:uid="{00000000-0005-0000-0000-00009B000000}"/>
    <cellStyle name="Normal 4 2 3" xfId="89" xr:uid="{00000000-0005-0000-0000-00009C000000}"/>
    <cellStyle name="Normal 4 2 3 2" xfId="90" xr:uid="{00000000-0005-0000-0000-00009D000000}"/>
    <cellStyle name="Normal 4 2 3 2 2" xfId="91" xr:uid="{00000000-0005-0000-0000-00009E000000}"/>
    <cellStyle name="Normal 4 2 3 2 2 2" xfId="230" xr:uid="{00000000-0005-0000-0000-00009F000000}"/>
    <cellStyle name="Normal 4 2 3 2 3" xfId="92" xr:uid="{00000000-0005-0000-0000-0000A0000000}"/>
    <cellStyle name="Normal 4 2 3 2 3 2" xfId="231" xr:uid="{00000000-0005-0000-0000-0000A1000000}"/>
    <cellStyle name="Normal 4 2 3 2 4" xfId="232" xr:uid="{00000000-0005-0000-0000-0000A2000000}"/>
    <cellStyle name="Normal 4 2 3 3" xfId="93" xr:uid="{00000000-0005-0000-0000-0000A3000000}"/>
    <cellStyle name="Normal 4 2 3 3 2" xfId="94" xr:uid="{00000000-0005-0000-0000-0000A4000000}"/>
    <cellStyle name="Normal 4 2 3 3 2 2" xfId="233" xr:uid="{00000000-0005-0000-0000-0000A5000000}"/>
    <cellStyle name="Normal 4 2 3 3 3" xfId="234" xr:uid="{00000000-0005-0000-0000-0000A6000000}"/>
    <cellStyle name="Normal 4 2 3 4" xfId="95" xr:uid="{00000000-0005-0000-0000-0000A7000000}"/>
    <cellStyle name="Normal 4 2 3 4 2" xfId="235" xr:uid="{00000000-0005-0000-0000-0000A8000000}"/>
    <cellStyle name="Normal 4 2 3 5" xfId="236" xr:uid="{00000000-0005-0000-0000-0000A9000000}"/>
    <cellStyle name="Normal 4 2 4" xfId="96" xr:uid="{00000000-0005-0000-0000-0000AA000000}"/>
    <cellStyle name="Normal 4 2 4 2" xfId="97" xr:uid="{00000000-0005-0000-0000-0000AB000000}"/>
    <cellStyle name="Normal 4 2 4 2 2" xfId="237" xr:uid="{00000000-0005-0000-0000-0000AC000000}"/>
    <cellStyle name="Normal 4 2 4 3" xfId="98" xr:uid="{00000000-0005-0000-0000-0000AD000000}"/>
    <cellStyle name="Normal 4 2 4 3 2" xfId="238" xr:uid="{00000000-0005-0000-0000-0000AE000000}"/>
    <cellStyle name="Normal 4 2 4 4" xfId="239" xr:uid="{00000000-0005-0000-0000-0000AF000000}"/>
    <cellStyle name="Normal 4 2 5" xfId="99" xr:uid="{00000000-0005-0000-0000-0000B0000000}"/>
    <cellStyle name="Normal 4 2 5 2" xfId="100" xr:uid="{00000000-0005-0000-0000-0000B1000000}"/>
    <cellStyle name="Normal 4 2 5 2 2" xfId="240" xr:uid="{00000000-0005-0000-0000-0000B2000000}"/>
    <cellStyle name="Normal 4 2 5 3" xfId="241" xr:uid="{00000000-0005-0000-0000-0000B3000000}"/>
    <cellStyle name="Normal 4 2 6" xfId="101" xr:uid="{00000000-0005-0000-0000-0000B4000000}"/>
    <cellStyle name="Normal 4 2 6 2" xfId="242" xr:uid="{00000000-0005-0000-0000-0000B5000000}"/>
    <cellStyle name="Normal 4 2 7" xfId="157" xr:uid="{00000000-0005-0000-0000-0000B6000000}"/>
    <cellStyle name="Normal 4 2 8" xfId="165" xr:uid="{00000000-0005-0000-0000-0000B7000000}"/>
    <cellStyle name="Normal 4 2 9" xfId="290" xr:uid="{00000000-0005-0000-0000-0000B8000000}"/>
    <cellStyle name="Normal 4 3" xfId="102" xr:uid="{00000000-0005-0000-0000-0000B9000000}"/>
    <cellStyle name="Normal 4 3 2" xfId="103" xr:uid="{00000000-0005-0000-0000-0000BA000000}"/>
    <cellStyle name="Normal 4 3 2 2" xfId="104" xr:uid="{00000000-0005-0000-0000-0000BB000000}"/>
    <cellStyle name="Normal 4 3 2 2 2" xfId="243" xr:uid="{00000000-0005-0000-0000-0000BC000000}"/>
    <cellStyle name="Normal 4 3 2 3" xfId="105" xr:uid="{00000000-0005-0000-0000-0000BD000000}"/>
    <cellStyle name="Normal 4 3 2 3 2" xfId="244" xr:uid="{00000000-0005-0000-0000-0000BE000000}"/>
    <cellStyle name="Normal 4 3 2 4" xfId="245" xr:uid="{00000000-0005-0000-0000-0000BF000000}"/>
    <cellStyle name="Normal 4 3 3" xfId="106" xr:uid="{00000000-0005-0000-0000-0000C0000000}"/>
    <cellStyle name="Normal 4 3 3 2" xfId="107" xr:uid="{00000000-0005-0000-0000-0000C1000000}"/>
    <cellStyle name="Normal 4 3 3 2 2" xfId="246" xr:uid="{00000000-0005-0000-0000-0000C2000000}"/>
    <cellStyle name="Normal 4 3 3 3" xfId="247" xr:uid="{00000000-0005-0000-0000-0000C3000000}"/>
    <cellStyle name="Normal 4 3 4" xfId="108" xr:uid="{00000000-0005-0000-0000-0000C4000000}"/>
    <cellStyle name="Normal 4 3 4 2" xfId="248" xr:uid="{00000000-0005-0000-0000-0000C5000000}"/>
    <cellStyle name="Normal 4 3 5" xfId="249" xr:uid="{00000000-0005-0000-0000-0000C6000000}"/>
    <cellStyle name="Normal 4 4" xfId="109" xr:uid="{00000000-0005-0000-0000-0000C7000000}"/>
    <cellStyle name="Normal 4 4 2" xfId="110" xr:uid="{00000000-0005-0000-0000-0000C8000000}"/>
    <cellStyle name="Normal 4 4 2 2" xfId="111" xr:uid="{00000000-0005-0000-0000-0000C9000000}"/>
    <cellStyle name="Normal 4 4 2 2 2" xfId="250" xr:uid="{00000000-0005-0000-0000-0000CA000000}"/>
    <cellStyle name="Normal 4 4 2 3" xfId="112" xr:uid="{00000000-0005-0000-0000-0000CB000000}"/>
    <cellStyle name="Normal 4 4 2 3 2" xfId="251" xr:uid="{00000000-0005-0000-0000-0000CC000000}"/>
    <cellStyle name="Normal 4 4 2 4" xfId="252" xr:uid="{00000000-0005-0000-0000-0000CD000000}"/>
    <cellStyle name="Normal 4 4 3" xfId="113" xr:uid="{00000000-0005-0000-0000-0000CE000000}"/>
    <cellStyle name="Normal 4 4 3 2" xfId="114" xr:uid="{00000000-0005-0000-0000-0000CF000000}"/>
    <cellStyle name="Normal 4 4 3 2 2" xfId="253" xr:uid="{00000000-0005-0000-0000-0000D0000000}"/>
    <cellStyle name="Normal 4 4 3 3" xfId="254" xr:uid="{00000000-0005-0000-0000-0000D1000000}"/>
    <cellStyle name="Normal 4 4 4" xfId="115" xr:uid="{00000000-0005-0000-0000-0000D2000000}"/>
    <cellStyle name="Normal 4 4 4 2" xfId="255" xr:uid="{00000000-0005-0000-0000-0000D3000000}"/>
    <cellStyle name="Normal 4 4 5" xfId="256" xr:uid="{00000000-0005-0000-0000-0000D4000000}"/>
    <cellStyle name="Normal 4 5" xfId="3" xr:uid="{00000000-0005-0000-0000-0000D5000000}"/>
    <cellStyle name="Normal 4 5 2" xfId="116" xr:uid="{00000000-0005-0000-0000-0000D6000000}"/>
    <cellStyle name="Normal 4 5 2 2" xfId="117" xr:uid="{00000000-0005-0000-0000-0000D7000000}"/>
    <cellStyle name="Normal 4 5 2 2 2" xfId="257" xr:uid="{00000000-0005-0000-0000-0000D8000000}"/>
    <cellStyle name="Normal 4 5 2 3" xfId="118" xr:uid="{00000000-0005-0000-0000-0000D9000000}"/>
    <cellStyle name="Normal 4 5 2 3 2" xfId="258" xr:uid="{00000000-0005-0000-0000-0000DA000000}"/>
    <cellStyle name="Normal 4 5 2 4" xfId="259" xr:uid="{00000000-0005-0000-0000-0000DB000000}"/>
    <cellStyle name="Normal 4 5 3" xfId="119" xr:uid="{00000000-0005-0000-0000-0000DC000000}"/>
    <cellStyle name="Normal 4 5 3 2" xfId="120" xr:uid="{00000000-0005-0000-0000-0000DD000000}"/>
    <cellStyle name="Normal 4 5 3 2 2" xfId="260" xr:uid="{00000000-0005-0000-0000-0000DE000000}"/>
    <cellStyle name="Normal 4 5 3 3" xfId="261" xr:uid="{00000000-0005-0000-0000-0000DF000000}"/>
    <cellStyle name="Normal 4 5 4" xfId="121" xr:uid="{00000000-0005-0000-0000-0000E0000000}"/>
    <cellStyle name="Normal 4 5 4 2" xfId="262" xr:uid="{00000000-0005-0000-0000-0000E1000000}"/>
    <cellStyle name="Normal 4 5 5" xfId="160" xr:uid="{00000000-0005-0000-0000-0000E2000000}"/>
    <cellStyle name="Normal 4 5 6" xfId="263" xr:uid="{00000000-0005-0000-0000-0000E3000000}"/>
    <cellStyle name="Normal 4 5 7" xfId="292" xr:uid="{00000000-0005-0000-0000-0000E4000000}"/>
    <cellStyle name="Normal 4 6" xfId="122" xr:uid="{00000000-0005-0000-0000-0000E5000000}"/>
    <cellStyle name="Normal 4 6 2" xfId="123" xr:uid="{00000000-0005-0000-0000-0000E6000000}"/>
    <cellStyle name="Normal 4 6 2 2" xfId="124" xr:uid="{00000000-0005-0000-0000-0000E7000000}"/>
    <cellStyle name="Normal 4 6 2 2 2" xfId="264" xr:uid="{00000000-0005-0000-0000-0000E8000000}"/>
    <cellStyle name="Normal 4 6 2 3" xfId="125" xr:uid="{00000000-0005-0000-0000-0000E9000000}"/>
    <cellStyle name="Normal 4 6 2 3 2" xfId="265" xr:uid="{00000000-0005-0000-0000-0000EA000000}"/>
    <cellStyle name="Normal 4 6 2 4" xfId="266" xr:uid="{00000000-0005-0000-0000-0000EB000000}"/>
    <cellStyle name="Normal 4 6 3" xfId="126" xr:uid="{00000000-0005-0000-0000-0000EC000000}"/>
    <cellStyle name="Normal 4 6 3 2" xfId="127" xr:uid="{00000000-0005-0000-0000-0000ED000000}"/>
    <cellStyle name="Normal 4 6 3 2 2" xfId="267" xr:uid="{00000000-0005-0000-0000-0000EE000000}"/>
    <cellStyle name="Normal 4 6 3 3" xfId="268" xr:uid="{00000000-0005-0000-0000-0000EF000000}"/>
    <cellStyle name="Normal 4 6 4" xfId="128" xr:uid="{00000000-0005-0000-0000-0000F0000000}"/>
    <cellStyle name="Normal 4 6 4 2" xfId="269" xr:uid="{00000000-0005-0000-0000-0000F1000000}"/>
    <cellStyle name="Normal 4 6 5" xfId="270" xr:uid="{00000000-0005-0000-0000-0000F2000000}"/>
    <cellStyle name="Normal 4 7" xfId="129" xr:uid="{00000000-0005-0000-0000-0000F3000000}"/>
    <cellStyle name="Normal 4 7 2" xfId="130" xr:uid="{00000000-0005-0000-0000-0000F4000000}"/>
    <cellStyle name="Normal 4 7 2 2" xfId="131" xr:uid="{00000000-0005-0000-0000-0000F5000000}"/>
    <cellStyle name="Normal 4 7 2 2 2" xfId="271" xr:uid="{00000000-0005-0000-0000-0000F6000000}"/>
    <cellStyle name="Normal 4 7 2 3" xfId="132" xr:uid="{00000000-0005-0000-0000-0000F7000000}"/>
    <cellStyle name="Normal 4 7 2 3 2" xfId="272" xr:uid="{00000000-0005-0000-0000-0000F8000000}"/>
    <cellStyle name="Normal 4 7 2 4" xfId="273" xr:uid="{00000000-0005-0000-0000-0000F9000000}"/>
    <cellStyle name="Normal 4 7 3" xfId="7" xr:uid="{00000000-0005-0000-0000-0000FA000000}"/>
    <cellStyle name="Normal 4 7 3 2" xfId="133" xr:uid="{00000000-0005-0000-0000-0000FB000000}"/>
    <cellStyle name="Normal 4 7 3 2 2" xfId="274" xr:uid="{00000000-0005-0000-0000-0000FC000000}"/>
    <cellStyle name="Normal 4 7 3 3" xfId="164" xr:uid="{00000000-0005-0000-0000-0000FD000000}"/>
    <cellStyle name="Normal 4 7 4" xfId="134" xr:uid="{00000000-0005-0000-0000-0000FE000000}"/>
    <cellStyle name="Normal 4 7 4 2" xfId="275" xr:uid="{00000000-0005-0000-0000-0000FF000000}"/>
    <cellStyle name="Normal 4 7 5" xfId="276" xr:uid="{00000000-0005-0000-0000-000000010000}"/>
    <cellStyle name="Normal 4 8" xfId="5" xr:uid="{00000000-0005-0000-0000-000001010000}"/>
    <cellStyle name="Normal 4 8 2" xfId="135" xr:uid="{00000000-0005-0000-0000-000002010000}"/>
    <cellStyle name="Normal 4 8 2 2" xfId="136" xr:uid="{00000000-0005-0000-0000-000003010000}"/>
    <cellStyle name="Normal 4 8 2 2 2" xfId="156" xr:uid="{00000000-0005-0000-0000-000004010000}"/>
    <cellStyle name="Normal 4 8 2 2 2 2" xfId="163" xr:uid="{00000000-0005-0000-0000-000005010000}"/>
    <cellStyle name="Normal 4 8 2 3" xfId="277" xr:uid="{00000000-0005-0000-0000-000006010000}"/>
    <cellStyle name="Normal 4 8 3" xfId="137" xr:uid="{00000000-0005-0000-0000-000007010000}"/>
    <cellStyle name="Normal 4 8 3 2" xfId="278" xr:uid="{00000000-0005-0000-0000-000008010000}"/>
    <cellStyle name="Normal 4 8 4" xfId="161" xr:uid="{00000000-0005-0000-0000-000009010000}"/>
    <cellStyle name="Normal 4 8 5" xfId="279" xr:uid="{00000000-0005-0000-0000-00000A010000}"/>
    <cellStyle name="Normal 4 8 6" xfId="293" xr:uid="{00000000-0005-0000-0000-00000B010000}"/>
    <cellStyle name="Normal 4 9" xfId="138" xr:uid="{00000000-0005-0000-0000-00000C010000}"/>
    <cellStyle name="Normal 4 9 2" xfId="139" xr:uid="{00000000-0005-0000-0000-00000D010000}"/>
    <cellStyle name="Normal 4 9 2 2" xfId="280" xr:uid="{00000000-0005-0000-0000-00000E010000}"/>
    <cellStyle name="Normal 4 9 3" xfId="140" xr:uid="{00000000-0005-0000-0000-00000F010000}"/>
    <cellStyle name="Normal 4 9 3 2" xfId="281" xr:uid="{00000000-0005-0000-0000-000010010000}"/>
    <cellStyle name="Normal 4 9 4" xfId="282" xr:uid="{00000000-0005-0000-0000-000011010000}"/>
    <cellStyle name="Normal 5" xfId="141" xr:uid="{00000000-0005-0000-0000-000012010000}"/>
    <cellStyle name="Normal 5 2" xfId="142" xr:uid="{00000000-0005-0000-0000-000013010000}"/>
    <cellStyle name="Normal 5 3" xfId="143" xr:uid="{00000000-0005-0000-0000-000014010000}"/>
    <cellStyle name="Normal 5 4" xfId="144" xr:uid="{00000000-0005-0000-0000-000015010000}"/>
    <cellStyle name="Normal 5 4 2" xfId="145" xr:uid="{00000000-0005-0000-0000-000016010000}"/>
    <cellStyle name="Normal 5 4 3" xfId="146" xr:uid="{00000000-0005-0000-0000-000017010000}"/>
    <cellStyle name="Normal 5 4 4" xfId="147" xr:uid="{00000000-0005-0000-0000-000018010000}"/>
    <cellStyle name="Normal 6" xfId="148" xr:uid="{00000000-0005-0000-0000-000019010000}"/>
    <cellStyle name="Normal 6 2" xfId="149" xr:uid="{00000000-0005-0000-0000-00001A010000}"/>
    <cellStyle name="Normal 6 2 2" xfId="150" xr:uid="{00000000-0005-0000-0000-00001B010000}"/>
    <cellStyle name="Normal 6 2 2 2" xfId="283" xr:uid="{00000000-0005-0000-0000-00001C010000}"/>
    <cellStyle name="Normal 6 2 3" xfId="151" xr:uid="{00000000-0005-0000-0000-00001D010000}"/>
    <cellStyle name="Normal 6 2 3 2" xfId="284" xr:uid="{00000000-0005-0000-0000-00001E010000}"/>
    <cellStyle name="Normal 6 2 4" xfId="285" xr:uid="{00000000-0005-0000-0000-00001F010000}"/>
    <cellStyle name="Normal 6 3" xfId="152" xr:uid="{00000000-0005-0000-0000-000020010000}"/>
    <cellStyle name="Normal 6 3 2" xfId="153" xr:uid="{00000000-0005-0000-0000-000021010000}"/>
    <cellStyle name="Normal 6 3 2 2" xfId="286" xr:uid="{00000000-0005-0000-0000-000022010000}"/>
    <cellStyle name="Normal 6 3 3" xfId="287" xr:uid="{00000000-0005-0000-0000-000023010000}"/>
    <cellStyle name="Normal 6 4" xfId="154" xr:uid="{00000000-0005-0000-0000-000024010000}"/>
    <cellStyle name="Normal 6 4 2" xfId="288" xr:uid="{00000000-0005-0000-0000-000025010000}"/>
    <cellStyle name="Normal 6 5" xfId="289" xr:uid="{00000000-0005-0000-0000-000026010000}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3</xdr:row>
      <xdr:rowOff>85726</xdr:rowOff>
    </xdr:from>
    <xdr:to>
      <xdr:col>4</xdr:col>
      <xdr:colOff>466724</xdr:colOff>
      <xdr:row>4</xdr:row>
      <xdr:rowOff>161926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981574" y="685801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5</xdr:col>
      <xdr:colOff>238124</xdr:colOff>
      <xdr:row>3</xdr:row>
      <xdr:rowOff>76201</xdr:rowOff>
    </xdr:from>
    <xdr:to>
      <xdr:col>5</xdr:col>
      <xdr:colOff>514349</xdr:colOff>
      <xdr:row>4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34049" y="676276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6</xdr:col>
      <xdr:colOff>38099</xdr:colOff>
      <xdr:row>3</xdr:row>
      <xdr:rowOff>76201</xdr:rowOff>
    </xdr:from>
    <xdr:to>
      <xdr:col>6</xdr:col>
      <xdr:colOff>314324</xdr:colOff>
      <xdr:row>4</xdr:row>
      <xdr:rowOff>152401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305549" y="676276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C</a:t>
          </a:r>
        </a:p>
      </xdr:txBody>
    </xdr:sp>
    <xdr:clientData/>
  </xdr:twoCellAnchor>
  <xdr:twoCellAnchor>
    <xdr:from>
      <xdr:col>0</xdr:col>
      <xdr:colOff>733424</xdr:colOff>
      <xdr:row>25</xdr:row>
      <xdr:rowOff>104776</xdr:rowOff>
    </xdr:from>
    <xdr:to>
      <xdr:col>0</xdr:col>
      <xdr:colOff>1009649</xdr:colOff>
      <xdr:row>25</xdr:row>
      <xdr:rowOff>361951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33424" y="4543426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0</xdr:col>
      <xdr:colOff>676274</xdr:colOff>
      <xdr:row>28</xdr:row>
      <xdr:rowOff>142876</xdr:rowOff>
    </xdr:from>
    <xdr:to>
      <xdr:col>0</xdr:col>
      <xdr:colOff>952499</xdr:colOff>
      <xdr:row>29</xdr:row>
      <xdr:rowOff>219076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676274" y="5686426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C</a:t>
          </a:r>
        </a:p>
      </xdr:txBody>
    </xdr:sp>
    <xdr:clientData/>
  </xdr:twoCellAnchor>
  <xdr:twoCellAnchor>
    <xdr:from>
      <xdr:col>2</xdr:col>
      <xdr:colOff>47624</xdr:colOff>
      <xdr:row>3</xdr:row>
      <xdr:rowOff>66676</xdr:rowOff>
    </xdr:from>
    <xdr:to>
      <xdr:col>2</xdr:col>
      <xdr:colOff>323849</xdr:colOff>
      <xdr:row>4</xdr:row>
      <xdr:rowOff>142876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3448049" y="666751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695324</xdr:colOff>
      <xdr:row>26</xdr:row>
      <xdr:rowOff>104776</xdr:rowOff>
    </xdr:from>
    <xdr:to>
      <xdr:col>0</xdr:col>
      <xdr:colOff>971549</xdr:colOff>
      <xdr:row>27</xdr:row>
      <xdr:rowOff>180976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695324" y="5067301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48"/>
  <sheetViews>
    <sheetView tabSelected="1" view="pageLayout" zoomScaleNormal="100" workbookViewId="0">
      <selection activeCell="F45" sqref="F45"/>
    </sheetView>
  </sheetViews>
  <sheetFormatPr defaultColWidth="9.140625" defaultRowHeight="14.25" x14ac:dyDescent="0.2"/>
  <cols>
    <col min="1" max="1" width="24" style="114" customWidth="1"/>
    <col min="2" max="2" width="16.140625" style="114" customWidth="1"/>
    <col min="3" max="3" width="18.85546875" style="114" customWidth="1"/>
    <col min="4" max="7" width="12.42578125" style="114" bestFit="1" customWidth="1"/>
    <col min="8" max="16384" width="9.140625" style="114"/>
  </cols>
  <sheetData>
    <row r="1" spans="1:7" ht="15" x14ac:dyDescent="0.2">
      <c r="A1" s="353" t="s">
        <v>71</v>
      </c>
      <c r="B1" s="354"/>
      <c r="C1" s="354"/>
      <c r="D1" s="354"/>
      <c r="E1" s="354"/>
      <c r="F1" s="354"/>
      <c r="G1" s="355"/>
    </row>
    <row r="2" spans="1:7" ht="15.75" customHeight="1" x14ac:dyDescent="0.25">
      <c r="A2" s="356" t="str">
        <f>'2025-26'!A2</f>
        <v>Project Title</v>
      </c>
      <c r="B2" s="357">
        <v>0</v>
      </c>
      <c r="C2" s="357">
        <v>0</v>
      </c>
      <c r="D2" s="357">
        <v>0</v>
      </c>
      <c r="E2" s="357">
        <v>0</v>
      </c>
      <c r="F2" s="357">
        <v>0</v>
      </c>
      <c r="G2" s="358">
        <v>0</v>
      </c>
    </row>
    <row r="3" spans="1:7" ht="16.5" thickBot="1" x14ac:dyDescent="0.3">
      <c r="A3" s="359" t="str">
        <f>'2025-26'!A3</f>
        <v>3600XXXX/Project ID - NEW</v>
      </c>
      <c r="B3" s="360"/>
      <c r="C3" s="360"/>
      <c r="D3" s="360"/>
      <c r="E3" s="360"/>
      <c r="F3" s="360"/>
      <c r="G3" s="361"/>
    </row>
    <row r="4" spans="1:7" ht="15" thickBot="1" x14ac:dyDescent="0.25">
      <c r="A4" s="115"/>
      <c r="B4" s="116"/>
      <c r="C4" s="117"/>
      <c r="D4" s="263" t="s">
        <v>64</v>
      </c>
      <c r="E4" s="264" t="s">
        <v>70</v>
      </c>
      <c r="F4" s="265" t="s">
        <v>76</v>
      </c>
      <c r="G4" s="118" t="s">
        <v>25</v>
      </c>
    </row>
    <row r="5" spans="1:7" s="125" customFormat="1" ht="24.75" customHeight="1" x14ac:dyDescent="0.2">
      <c r="A5" s="119" t="s">
        <v>0</v>
      </c>
      <c r="B5" s="120" t="s">
        <v>1</v>
      </c>
      <c r="C5" s="120" t="s">
        <v>3</v>
      </c>
      <c r="D5" s="121" t="s">
        <v>6</v>
      </c>
      <c r="E5" s="122" t="s">
        <v>6</v>
      </c>
      <c r="F5" s="123" t="s">
        <v>6</v>
      </c>
      <c r="G5" s="124" t="s">
        <v>6</v>
      </c>
    </row>
    <row r="6" spans="1:7" x14ac:dyDescent="0.2">
      <c r="A6" s="126" t="s">
        <v>7</v>
      </c>
      <c r="B6" s="127"/>
      <c r="C6" s="128"/>
      <c r="D6" s="129"/>
      <c r="E6" s="130"/>
      <c r="F6" s="131"/>
      <c r="G6" s="132"/>
    </row>
    <row r="7" spans="1:7" s="80" customFormat="1" ht="12" x14ac:dyDescent="0.2">
      <c r="A7" s="343" t="str">
        <f>'2025-26'!A7</f>
        <v xml:space="preserve">Position Title </v>
      </c>
      <c r="B7" s="346" t="str">
        <f>'2025-26'!B7</f>
        <v>565-019-xxxx-xxx</v>
      </c>
      <c r="C7" s="344" t="str">
        <f>'2025-26'!D7</f>
        <v>Name</v>
      </c>
      <c r="D7" s="301">
        <f>'2025-26'!I7</f>
        <v>0</v>
      </c>
      <c r="E7" s="302">
        <f>'2026-27'!I7</f>
        <v>0</v>
      </c>
      <c r="F7" s="303">
        <f>'2027-28'!I7</f>
        <v>0</v>
      </c>
      <c r="G7" s="304">
        <f>SUM(D7:F7)</f>
        <v>0</v>
      </c>
    </row>
    <row r="8" spans="1:7" s="80" customFormat="1" ht="12" x14ac:dyDescent="0.2">
      <c r="A8" s="343" t="str">
        <f>'2025-26'!A8</f>
        <v xml:space="preserve">Position Title </v>
      </c>
      <c r="B8" s="346" t="str">
        <f>'2025-26'!B8</f>
        <v>565-019-xxxx-xxx</v>
      </c>
      <c r="C8" s="344" t="str">
        <f>'2025-26'!D8</f>
        <v>Name</v>
      </c>
      <c r="D8" s="301">
        <f>'2025-26'!I8</f>
        <v>0</v>
      </c>
      <c r="E8" s="301">
        <f>'2026-27'!I8</f>
        <v>0</v>
      </c>
      <c r="F8" s="303">
        <f>'2027-28'!I8</f>
        <v>0</v>
      </c>
      <c r="G8" s="304">
        <f>SUM(D8:F8)</f>
        <v>0</v>
      </c>
    </row>
    <row r="9" spans="1:7" s="80" customFormat="1" ht="12" x14ac:dyDescent="0.2">
      <c r="A9" s="343" t="str">
        <f>'2025-26'!A9</f>
        <v xml:space="preserve">Position Title </v>
      </c>
      <c r="B9" s="346" t="str">
        <f>'2025-26'!B9</f>
        <v>565-019-xxxx-xxx</v>
      </c>
      <c r="C9" s="344" t="str">
        <f>'2025-26'!D9</f>
        <v>Name</v>
      </c>
      <c r="D9" s="301">
        <f>'2025-26'!I9</f>
        <v>0</v>
      </c>
      <c r="E9" s="301">
        <f>'2026-27'!I9</f>
        <v>0</v>
      </c>
      <c r="F9" s="303">
        <f>'2027-28'!I9</f>
        <v>0</v>
      </c>
      <c r="G9" s="304">
        <f>SUM(D9:F9)</f>
        <v>0</v>
      </c>
    </row>
    <row r="10" spans="1:7" x14ac:dyDescent="0.2">
      <c r="A10" s="315"/>
      <c r="B10" s="316"/>
      <c r="C10" s="317"/>
      <c r="D10" s="305">
        <f>SUM(D7:D9)</f>
        <v>0</v>
      </c>
      <c r="E10" s="306">
        <f>SUM(E7:E9)</f>
        <v>0</v>
      </c>
      <c r="F10" s="307">
        <f>SUM(F7:F9)</f>
        <v>0</v>
      </c>
      <c r="G10" s="308">
        <f>SUM(D10:F10)</f>
        <v>0</v>
      </c>
    </row>
    <row r="11" spans="1:7" x14ac:dyDescent="0.2">
      <c r="A11" s="133" t="s">
        <v>9</v>
      </c>
      <c r="B11" s="134"/>
      <c r="C11" s="135"/>
      <c r="D11" s="136"/>
      <c r="E11" s="137"/>
      <c r="F11" s="138"/>
      <c r="G11" s="139"/>
    </row>
    <row r="12" spans="1:7" x14ac:dyDescent="0.2">
      <c r="A12" s="343" t="str">
        <f>'2025-26'!A13</f>
        <v xml:space="preserve">Position Title </v>
      </c>
      <c r="B12" s="346" t="str">
        <f>'2025-26'!B13</f>
        <v>565-019-xxxx-xxx</v>
      </c>
      <c r="C12" s="344" t="str">
        <f>'2025-26'!D13</f>
        <v>Name</v>
      </c>
      <c r="D12" s="301">
        <f>'2025-26'!I13</f>
        <v>0</v>
      </c>
      <c r="E12" s="302">
        <f>'2026-27'!I13</f>
        <v>0</v>
      </c>
      <c r="F12" s="303">
        <f>'2027-28'!I13</f>
        <v>0</v>
      </c>
      <c r="G12" s="304">
        <f>SUM(D12:F12)</f>
        <v>0</v>
      </c>
    </row>
    <row r="13" spans="1:7" x14ac:dyDescent="0.2">
      <c r="A13" s="343" t="str">
        <f>'2025-26'!A14</f>
        <v xml:space="preserve">Position Title </v>
      </c>
      <c r="B13" s="346" t="str">
        <f>'2025-26'!B14</f>
        <v>565-019-xxxx-xxx</v>
      </c>
      <c r="C13" s="344" t="str">
        <f>'2025-26'!D14</f>
        <v>Name</v>
      </c>
      <c r="D13" s="301">
        <f>'2025-26'!I14</f>
        <v>0</v>
      </c>
      <c r="E13" s="302">
        <f>'2026-27'!I14</f>
        <v>0</v>
      </c>
      <c r="F13" s="303">
        <f>'2027-28'!I14</f>
        <v>0</v>
      </c>
      <c r="G13" s="304">
        <f t="shared" ref="G13" si="0">SUM(D13:F13)</f>
        <v>0</v>
      </c>
    </row>
    <row r="14" spans="1:7" x14ac:dyDescent="0.2">
      <c r="A14" s="318"/>
      <c r="B14" s="319"/>
      <c r="C14" s="320"/>
      <c r="D14" s="309">
        <f>SUM(D12:D13)</f>
        <v>0</v>
      </c>
      <c r="E14" s="310">
        <f>SUM(E12:E13)</f>
        <v>0</v>
      </c>
      <c r="F14" s="311">
        <f>SUM(F12:F13)</f>
        <v>0</v>
      </c>
      <c r="G14" s="312">
        <f>SUM(D14:F14)</f>
        <v>0</v>
      </c>
    </row>
    <row r="15" spans="1:7" x14ac:dyDescent="0.2">
      <c r="A15" s="141" t="s">
        <v>10</v>
      </c>
      <c r="B15" s="347" t="str">
        <f>'2025-26'!B16</f>
        <v>N/A</v>
      </c>
      <c r="C15" s="347" t="str">
        <f>'2025-26'!D16</f>
        <v>Name/ Various</v>
      </c>
      <c r="D15" s="313">
        <f>'2025-26'!I16</f>
        <v>0</v>
      </c>
      <c r="E15" s="313">
        <f>'2026-27'!I16</f>
        <v>0</v>
      </c>
      <c r="F15" s="313">
        <f>'2027-28'!I16</f>
        <v>0</v>
      </c>
      <c r="G15" s="314">
        <f>SUM(D15:F15)</f>
        <v>0</v>
      </c>
    </row>
    <row r="16" spans="1:7" x14ac:dyDescent="0.2">
      <c r="A16" s="142"/>
      <c r="B16" s="143"/>
      <c r="C16" s="144"/>
      <c r="D16" s="145"/>
      <c r="E16" s="146"/>
      <c r="F16" s="147"/>
      <c r="G16" s="148"/>
    </row>
    <row r="17" spans="1:9" x14ac:dyDescent="0.2">
      <c r="A17" s="149" t="s">
        <v>11</v>
      </c>
      <c r="B17" s="150"/>
      <c r="C17" s="151"/>
      <c r="D17" s="152">
        <f>D10+D14+D15</f>
        <v>0</v>
      </c>
      <c r="E17" s="152">
        <f>E10+E14+E15</f>
        <v>0</v>
      </c>
      <c r="F17" s="152">
        <f>F10+F14+F15</f>
        <v>0</v>
      </c>
      <c r="G17" s="153">
        <f>SUM(D17:F17)</f>
        <v>0</v>
      </c>
    </row>
    <row r="18" spans="1:9" x14ac:dyDescent="0.2">
      <c r="A18" s="140"/>
      <c r="D18" s="154"/>
      <c r="E18" s="155"/>
      <c r="F18" s="156"/>
      <c r="G18" s="157"/>
    </row>
    <row r="19" spans="1:9" ht="16.5" customHeight="1" x14ac:dyDescent="0.2">
      <c r="A19" s="158" t="s">
        <v>12</v>
      </c>
      <c r="B19" s="159"/>
      <c r="C19" s="159"/>
      <c r="D19" s="160"/>
      <c r="E19" s="161"/>
      <c r="F19" s="162"/>
      <c r="G19" s="163"/>
    </row>
    <row r="20" spans="1:9" x14ac:dyDescent="0.2">
      <c r="A20" s="78" t="s">
        <v>54</v>
      </c>
      <c r="B20" s="165"/>
      <c r="C20" s="80"/>
      <c r="D20" s="322">
        <f>'2025-26'!I21</f>
        <v>0</v>
      </c>
      <c r="E20" s="322">
        <f>'2026-27'!I21</f>
        <v>0</v>
      </c>
      <c r="F20" s="322">
        <f>'2027-28'!I21</f>
        <v>0</v>
      </c>
      <c r="G20" s="323">
        <f>SUM(D20:F20)</f>
        <v>0</v>
      </c>
    </row>
    <row r="21" spans="1:9" x14ac:dyDescent="0.2">
      <c r="A21" s="78" t="s">
        <v>66</v>
      </c>
      <c r="B21" s="165"/>
      <c r="C21" s="80"/>
      <c r="D21" s="342">
        <f>'2025-26'!I22</f>
        <v>0</v>
      </c>
      <c r="E21" s="322">
        <f>'2026-27'!I22</f>
        <v>0</v>
      </c>
      <c r="F21" s="322">
        <f>'2027-28'!I22</f>
        <v>0</v>
      </c>
      <c r="G21" s="323">
        <f>SUM(D21:F21)</f>
        <v>0</v>
      </c>
    </row>
    <row r="22" spans="1:9" x14ac:dyDescent="0.2">
      <c r="A22" s="164" t="s">
        <v>57</v>
      </c>
      <c r="B22" s="165"/>
      <c r="C22" s="80"/>
      <c r="D22" s="322">
        <f>'2025-26'!I23</f>
        <v>0</v>
      </c>
      <c r="E22" s="322">
        <f>'2026-27'!I23</f>
        <v>0</v>
      </c>
      <c r="F22" s="322">
        <f>'2027-28'!I23</f>
        <v>0</v>
      </c>
      <c r="G22" s="323">
        <f t="shared" ref="G22:G38" si="1">SUM(D22:F22)</f>
        <v>0</v>
      </c>
    </row>
    <row r="23" spans="1:9" x14ac:dyDescent="0.2">
      <c r="A23" s="164" t="s">
        <v>42</v>
      </c>
      <c r="B23" s="165"/>
      <c r="C23" s="80"/>
      <c r="D23" s="322">
        <f>'2025-26'!I24</f>
        <v>0</v>
      </c>
      <c r="E23" s="322">
        <f>'2026-27'!I24</f>
        <v>0</v>
      </c>
      <c r="F23" s="322">
        <f>'2027-28'!I24</f>
        <v>0</v>
      </c>
      <c r="G23" s="323">
        <f t="shared" si="1"/>
        <v>0</v>
      </c>
    </row>
    <row r="24" spans="1:9" x14ac:dyDescent="0.2">
      <c r="A24" s="164" t="s">
        <v>43</v>
      </c>
      <c r="B24" s="165"/>
      <c r="C24" s="80"/>
      <c r="D24" s="322">
        <f>'2025-26'!I25</f>
        <v>0</v>
      </c>
      <c r="E24" s="322">
        <f>'2026-27'!I25</f>
        <v>0</v>
      </c>
      <c r="F24" s="322">
        <f>'2027-28'!I25</f>
        <v>0</v>
      </c>
      <c r="G24" s="323">
        <f t="shared" si="1"/>
        <v>0</v>
      </c>
    </row>
    <row r="25" spans="1:9" x14ac:dyDescent="0.2">
      <c r="A25" s="164" t="s">
        <v>44</v>
      </c>
      <c r="B25" s="165"/>
      <c r="C25" s="80"/>
      <c r="D25" s="322">
        <f>'2025-26'!I26</f>
        <v>0</v>
      </c>
      <c r="E25" s="322">
        <f>'2026-27'!I26</f>
        <v>0</v>
      </c>
      <c r="F25" s="322">
        <f>'2027-28'!I26</f>
        <v>0</v>
      </c>
      <c r="G25" s="323">
        <f>SUM(D25:F25)</f>
        <v>0</v>
      </c>
    </row>
    <row r="26" spans="1:9" s="100" customFormat="1" x14ac:dyDescent="0.2">
      <c r="A26" s="352" t="str">
        <f>'2025-26'!A27</f>
        <v>Task 1</v>
      </c>
      <c r="B26" s="206"/>
      <c r="C26" s="207"/>
      <c r="D26" s="324">
        <f>'2025-26'!I27</f>
        <v>0</v>
      </c>
      <c r="E26" s="324">
        <f>'2026-27'!I27</f>
        <v>0</v>
      </c>
      <c r="F26" s="324">
        <f>'2027-28'!I27</f>
        <v>0</v>
      </c>
      <c r="G26" s="325">
        <f t="shared" ref="G26:G29" si="2">SUM(D26:F26)</f>
        <v>0</v>
      </c>
      <c r="H26" s="102"/>
      <c r="I26" s="204"/>
    </row>
    <row r="27" spans="1:9" s="100" customFormat="1" x14ac:dyDescent="0.2">
      <c r="A27" s="352" t="str">
        <f>'2025-26'!A28</f>
        <v>Task 2</v>
      </c>
      <c r="B27" s="206"/>
      <c r="C27" s="207"/>
      <c r="D27" s="324">
        <f>'2025-26'!I28</f>
        <v>0</v>
      </c>
      <c r="E27" s="324">
        <f>'2026-27'!I28</f>
        <v>0</v>
      </c>
      <c r="F27" s="324">
        <f>'2027-28'!I28</f>
        <v>0</v>
      </c>
      <c r="G27" s="325">
        <f t="shared" si="2"/>
        <v>0</v>
      </c>
      <c r="H27" s="102"/>
      <c r="I27" s="204"/>
    </row>
    <row r="28" spans="1:9" s="100" customFormat="1" x14ac:dyDescent="0.2">
      <c r="A28" s="352" t="str">
        <f>'2025-26'!A29</f>
        <v>Task 3</v>
      </c>
      <c r="B28" s="206"/>
      <c r="C28" s="207"/>
      <c r="D28" s="324">
        <f>'2025-26'!I29</f>
        <v>0</v>
      </c>
      <c r="E28" s="324">
        <f>'2026-27'!I29</f>
        <v>0</v>
      </c>
      <c r="F28" s="324">
        <f>'2027-28'!I29</f>
        <v>0</v>
      </c>
      <c r="G28" s="325">
        <f t="shared" si="2"/>
        <v>0</v>
      </c>
      <c r="H28" s="102"/>
      <c r="I28" s="204"/>
    </row>
    <row r="29" spans="1:9" s="100" customFormat="1" x14ac:dyDescent="0.2">
      <c r="A29" s="352" t="str">
        <f>'2025-26'!A30</f>
        <v>Task 4</v>
      </c>
      <c r="B29" s="206"/>
      <c r="C29" s="207"/>
      <c r="D29" s="324">
        <f>'2025-26'!I30</f>
        <v>0</v>
      </c>
      <c r="E29" s="324">
        <f>'2026-27'!I30</f>
        <v>0</v>
      </c>
      <c r="F29" s="324">
        <f>'2027-28'!I30</f>
        <v>0</v>
      </c>
      <c r="G29" s="325">
        <f t="shared" si="2"/>
        <v>0</v>
      </c>
      <c r="H29" s="102"/>
      <c r="I29" s="204"/>
    </row>
    <row r="30" spans="1:9" x14ac:dyDescent="0.2">
      <c r="A30" s="164" t="s">
        <v>45</v>
      </c>
      <c r="B30" s="165"/>
      <c r="C30" s="80"/>
      <c r="D30" s="322">
        <f>'2025-26'!I31</f>
        <v>0</v>
      </c>
      <c r="E30" s="322">
        <f>'2026-27'!I31</f>
        <v>0</v>
      </c>
      <c r="F30" s="322">
        <f>'2027-28'!I31</f>
        <v>0</v>
      </c>
      <c r="G30" s="323">
        <f t="shared" si="1"/>
        <v>0</v>
      </c>
    </row>
    <row r="31" spans="1:9" x14ac:dyDescent="0.2">
      <c r="A31" s="164" t="s">
        <v>46</v>
      </c>
      <c r="B31" s="165"/>
      <c r="C31" s="80"/>
      <c r="D31" s="322">
        <f>'2025-26'!I32</f>
        <v>0</v>
      </c>
      <c r="E31" s="322">
        <f>'2026-27'!I32</f>
        <v>0</v>
      </c>
      <c r="F31" s="322">
        <f>'2027-28'!I32</f>
        <v>0</v>
      </c>
      <c r="G31" s="323">
        <f t="shared" si="1"/>
        <v>0</v>
      </c>
    </row>
    <row r="32" spans="1:9" x14ac:dyDescent="0.2">
      <c r="A32" s="164" t="s">
        <v>47</v>
      </c>
      <c r="B32" s="165"/>
      <c r="C32" s="80"/>
      <c r="D32" s="322">
        <f>'2025-26'!I33</f>
        <v>0</v>
      </c>
      <c r="E32" s="322">
        <f>'2026-27'!I33</f>
        <v>0</v>
      </c>
      <c r="F32" s="322">
        <f>'2027-28'!I33</f>
        <v>0</v>
      </c>
      <c r="G32" s="323">
        <f t="shared" si="1"/>
        <v>0</v>
      </c>
    </row>
    <row r="33" spans="1:11" x14ac:dyDescent="0.2">
      <c r="A33" s="164" t="s">
        <v>48</v>
      </c>
      <c r="B33" s="165"/>
      <c r="C33" s="80"/>
      <c r="D33" s="322">
        <f>'2025-26'!I34</f>
        <v>0</v>
      </c>
      <c r="E33" s="322">
        <f>'2026-27'!I34</f>
        <v>0</v>
      </c>
      <c r="F33" s="322">
        <f>'2027-28'!I34</f>
        <v>0</v>
      </c>
      <c r="G33" s="323">
        <f t="shared" si="1"/>
        <v>0</v>
      </c>
    </row>
    <row r="34" spans="1:11" x14ac:dyDescent="0.2">
      <c r="A34" s="164" t="s">
        <v>63</v>
      </c>
      <c r="B34" s="165"/>
      <c r="C34" s="80"/>
      <c r="D34" s="322">
        <f>'2025-26'!I35</f>
        <v>0</v>
      </c>
      <c r="E34" s="322">
        <f>'2026-27'!I35</f>
        <v>0</v>
      </c>
      <c r="F34" s="322">
        <f>'2027-28'!I35</f>
        <v>0</v>
      </c>
      <c r="G34" s="323">
        <f t="shared" si="1"/>
        <v>0</v>
      </c>
    </row>
    <row r="35" spans="1:11" x14ac:dyDescent="0.2">
      <c r="A35" s="164" t="s">
        <v>58</v>
      </c>
      <c r="B35" s="165"/>
      <c r="C35" s="80"/>
      <c r="D35" s="322">
        <f>'2025-26'!I36</f>
        <v>0</v>
      </c>
      <c r="E35" s="322">
        <f>'2026-27'!I36</f>
        <v>0</v>
      </c>
      <c r="F35" s="322">
        <f>'2027-28'!I36</f>
        <v>0</v>
      </c>
      <c r="G35" s="323">
        <f t="shared" si="1"/>
        <v>0</v>
      </c>
    </row>
    <row r="36" spans="1:11" x14ac:dyDescent="0.2">
      <c r="A36" s="164" t="s">
        <v>56</v>
      </c>
      <c r="B36" s="165"/>
      <c r="C36" s="80"/>
      <c r="D36" s="322">
        <f>'2025-26'!I37</f>
        <v>0</v>
      </c>
      <c r="E36" s="322">
        <f>'2026-27'!I37</f>
        <v>0</v>
      </c>
      <c r="F36" s="322">
        <f>'2027-28'!I37</f>
        <v>0</v>
      </c>
      <c r="G36" s="323">
        <f t="shared" si="1"/>
        <v>0</v>
      </c>
    </row>
    <row r="37" spans="1:11" x14ac:dyDescent="0.2">
      <c r="A37" s="164" t="s">
        <v>52</v>
      </c>
      <c r="B37" s="165"/>
      <c r="C37" s="80"/>
      <c r="D37" s="322">
        <f>'2025-26'!I38</f>
        <v>0</v>
      </c>
      <c r="E37" s="322">
        <f>'2026-27'!I38</f>
        <v>0</v>
      </c>
      <c r="F37" s="322">
        <f>'2027-28'!I38</f>
        <v>0</v>
      </c>
      <c r="G37" s="323">
        <f t="shared" si="1"/>
        <v>0</v>
      </c>
    </row>
    <row r="38" spans="1:11" x14ac:dyDescent="0.2">
      <c r="A38" s="164" t="s">
        <v>53</v>
      </c>
      <c r="B38" s="165"/>
      <c r="C38" s="80"/>
      <c r="D38" s="322">
        <f>'2025-26'!I39</f>
        <v>0</v>
      </c>
      <c r="E38" s="322">
        <f>'2026-27'!I39</f>
        <v>0</v>
      </c>
      <c r="F38" s="322">
        <f>'2027-28'!I39</f>
        <v>0</v>
      </c>
      <c r="G38" s="323">
        <f t="shared" si="1"/>
        <v>0</v>
      </c>
    </row>
    <row r="39" spans="1:11" ht="15" x14ac:dyDescent="0.25">
      <c r="A39" s="166" t="s">
        <v>13</v>
      </c>
      <c r="B39" s="167"/>
      <c r="C39" s="168"/>
      <c r="D39" s="326">
        <f>SUM(D20:D38)-D26-D27-D29-D28</f>
        <v>0</v>
      </c>
      <c r="E39" s="326">
        <f>SUM(E20:E38)-E26-E27-E29-E28</f>
        <v>0</v>
      </c>
      <c r="F39" s="326">
        <f>SUM(F20:F38)-F26-F27-F29-F28</f>
        <v>0</v>
      </c>
      <c r="G39" s="327">
        <f>SUM(G20:G38)-G26-G27-G29-G28</f>
        <v>0</v>
      </c>
      <c r="H39" s="169"/>
      <c r="I39" s="169"/>
      <c r="J39" s="169"/>
      <c r="K39" s="169"/>
    </row>
    <row r="40" spans="1:11" ht="15" x14ac:dyDescent="0.25">
      <c r="A40" s="170"/>
      <c r="B40" s="171"/>
      <c r="C40" s="172"/>
      <c r="D40" s="173"/>
      <c r="E40" s="174"/>
      <c r="F40" s="175"/>
      <c r="G40" s="176"/>
      <c r="H40" s="169"/>
      <c r="I40" s="169"/>
      <c r="J40" s="169"/>
      <c r="K40" s="169"/>
    </row>
    <row r="41" spans="1:11" ht="15" x14ac:dyDescent="0.25">
      <c r="A41" s="177" t="s">
        <v>14</v>
      </c>
      <c r="B41" s="178"/>
      <c r="C41" s="53"/>
      <c r="D41" s="328">
        <f>D17+D39</f>
        <v>0</v>
      </c>
      <c r="E41" s="328">
        <f>E17+E39</f>
        <v>0</v>
      </c>
      <c r="F41" s="329">
        <f>F17+F39</f>
        <v>0</v>
      </c>
      <c r="G41" s="329">
        <f>SUM(D41:F41)</f>
        <v>0</v>
      </c>
      <c r="H41" s="179"/>
      <c r="I41" s="179"/>
      <c r="J41" s="179"/>
      <c r="K41" s="169"/>
    </row>
    <row r="42" spans="1:11" ht="15" x14ac:dyDescent="0.25">
      <c r="A42" s="180"/>
      <c r="B42" s="181"/>
      <c r="C42" s="182"/>
      <c r="D42" s="183"/>
      <c r="E42" s="184"/>
      <c r="F42" s="185"/>
      <c r="G42" s="186"/>
      <c r="H42" s="169"/>
      <c r="I42" s="169"/>
      <c r="J42" s="169"/>
      <c r="K42" s="169"/>
    </row>
    <row r="43" spans="1:11" ht="15" x14ac:dyDescent="0.25">
      <c r="A43" s="187" t="s">
        <v>78</v>
      </c>
      <c r="B43" s="188"/>
      <c r="C43" s="189"/>
      <c r="D43" s="190">
        <f>(D41-D24-D25-D34-D35)*D44</f>
        <v>0</v>
      </c>
      <c r="E43" s="190">
        <f>(E41-E24-E25-E34-E35)*E44</f>
        <v>0</v>
      </c>
      <c r="F43" s="190">
        <f>(F41-F24-F25-F34-F35)*F44</f>
        <v>0</v>
      </c>
      <c r="G43" s="191">
        <f>SUM(D43:F43)</f>
        <v>0</v>
      </c>
      <c r="H43" s="169"/>
      <c r="I43" s="169"/>
      <c r="J43" s="169"/>
      <c r="K43" s="169"/>
    </row>
    <row r="44" spans="1:11" ht="15" x14ac:dyDescent="0.25">
      <c r="A44" s="362"/>
      <c r="B44" s="363"/>
      <c r="C44" s="364"/>
      <c r="D44" s="192">
        <v>0.17269999999999999</v>
      </c>
      <c r="E44" s="192">
        <v>0.17269999999999999</v>
      </c>
      <c r="F44" s="192">
        <v>0.17269999999999999</v>
      </c>
      <c r="G44" s="192"/>
      <c r="H44" s="169"/>
      <c r="I44" s="169"/>
      <c r="J44" s="169"/>
      <c r="K44" s="169"/>
    </row>
    <row r="45" spans="1:11" ht="15" x14ac:dyDescent="0.25">
      <c r="A45" s="193" t="s">
        <v>26</v>
      </c>
      <c r="B45" s="194"/>
      <c r="C45" s="195"/>
      <c r="D45" s="330">
        <f>SUM(D41:D43)</f>
        <v>0</v>
      </c>
      <c r="E45" s="331">
        <f>SUM(E41:E43)</f>
        <v>0</v>
      </c>
      <c r="F45" s="332">
        <f>SUM(F41:F43)</f>
        <v>0</v>
      </c>
      <c r="G45" s="333">
        <f>SUM(D45:F45)</f>
        <v>0</v>
      </c>
      <c r="H45" s="196"/>
      <c r="I45" s="196"/>
      <c r="J45" s="196"/>
      <c r="K45" s="169"/>
    </row>
    <row r="46" spans="1:11" ht="15" x14ac:dyDescent="0.25">
      <c r="A46" s="197" t="s">
        <v>72</v>
      </c>
      <c r="B46" s="198"/>
      <c r="C46" s="199"/>
      <c r="D46" s="334">
        <f>'2025-26'!I47</f>
        <v>0</v>
      </c>
      <c r="E46" s="334">
        <f>'2026-27'!I47</f>
        <v>0</v>
      </c>
      <c r="F46" s="334">
        <f>'2027-28'!I47</f>
        <v>0</v>
      </c>
      <c r="G46" s="335">
        <f>SUM(D46:F46)</f>
        <v>0</v>
      </c>
      <c r="H46" s="169"/>
      <c r="I46" s="169"/>
      <c r="J46" s="169"/>
      <c r="K46" s="169"/>
    </row>
    <row r="47" spans="1:11" s="80" customFormat="1" ht="15" x14ac:dyDescent="0.25">
      <c r="A47" s="197" t="s">
        <v>75</v>
      </c>
      <c r="B47" s="198"/>
      <c r="C47" s="199"/>
      <c r="D47" s="334">
        <f>'2025-26'!I48</f>
        <v>0</v>
      </c>
      <c r="E47" s="334">
        <f>'2026-27'!I48</f>
        <v>0</v>
      </c>
      <c r="F47" s="334">
        <f>'2027-28'!I48</f>
        <v>0</v>
      </c>
      <c r="G47" s="335">
        <f>SUM(D47:F47)</f>
        <v>0</v>
      </c>
      <c r="H47" s="169"/>
      <c r="I47" s="169"/>
      <c r="J47" s="169"/>
      <c r="K47" s="169"/>
    </row>
    <row r="48" spans="1:11" ht="15.75" thickBot="1" x14ac:dyDescent="0.3">
      <c r="A48" s="200" t="s">
        <v>27</v>
      </c>
      <c r="B48" s="201"/>
      <c r="C48" s="202"/>
      <c r="D48" s="336">
        <f>SUM(D46:D47)</f>
        <v>0</v>
      </c>
      <c r="E48" s="336">
        <f>SUM(E46:E47)</f>
        <v>0</v>
      </c>
      <c r="F48" s="336">
        <f>SUM(F46:F47)</f>
        <v>0</v>
      </c>
      <c r="G48" s="337">
        <f>SUM(D48:F48)</f>
        <v>0</v>
      </c>
      <c r="H48" s="203"/>
      <c r="I48" s="203"/>
      <c r="J48" s="203"/>
      <c r="K48" s="203"/>
    </row>
  </sheetData>
  <sheetProtection algorithmName="SHA-512" hashValue="b8csAJuqp09gLY72PlG2kcIZJSQ09SzWk4HLQEaPODKW7OqZU2bVLKAHgKwRM4n15NT4Zf4N/c1GhkrpFk8Y7g==" saltValue="hwh1fMzUPcd4EIjQfP5rUg==" spinCount="100000" sheet="1" objects="1" scenarios="1"/>
  <mergeCells count="4">
    <mergeCell ref="A1:G1"/>
    <mergeCell ref="A2:G2"/>
    <mergeCell ref="A3:G3"/>
    <mergeCell ref="A44:C44"/>
  </mergeCells>
  <phoneticPr fontId="45" type="noConversion"/>
  <printOptions horizontalCentered="1"/>
  <pageMargins left="0.5" right="0.5" top="0.75" bottom="1" header="0.5" footer="0.5"/>
  <pageSetup scale="88" orientation="portrait" r:id="rId1"/>
  <headerFooter alignWithMargins="0">
    <oddHeader xml:space="preserve">&amp;L&amp;"Arial,Bold"&amp;KFF0000NOTE: Cells highlighted in light blue are locked and cannot be edited.&amp;RG2598XXX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O49"/>
  <sheetViews>
    <sheetView view="pageLayout" topLeftCell="A9" zoomScaleNormal="100" workbookViewId="0">
      <selection activeCell="G19" sqref="G19"/>
    </sheetView>
  </sheetViews>
  <sheetFormatPr defaultColWidth="9.140625" defaultRowHeight="14.25" x14ac:dyDescent="0.2"/>
  <cols>
    <col min="1" max="1" width="24" style="1" customWidth="1"/>
    <col min="2" max="2" width="16.140625" style="1" customWidth="1"/>
    <col min="3" max="3" width="7" style="1" customWidth="1"/>
    <col min="4" max="4" width="13.42578125" style="1" customWidth="1"/>
    <col min="5" max="5" width="10" style="111" customWidth="1"/>
    <col min="6" max="6" width="10" style="77" customWidth="1"/>
    <col min="7" max="7" width="11" style="77" customWidth="1"/>
    <col min="8" max="8" width="10.85546875" style="77" customWidth="1"/>
    <col min="9" max="9" width="12.42578125" style="1" bestFit="1" customWidth="1"/>
    <col min="10" max="16384" width="9.140625" style="1"/>
  </cols>
  <sheetData>
    <row r="1" spans="1:11" ht="15" x14ac:dyDescent="0.2">
      <c r="A1" s="365" t="s">
        <v>71</v>
      </c>
      <c r="B1" s="366"/>
      <c r="C1" s="366"/>
      <c r="D1" s="366"/>
      <c r="E1" s="366"/>
      <c r="F1" s="366"/>
      <c r="G1" s="366"/>
      <c r="H1" s="366"/>
      <c r="I1" s="367"/>
    </row>
    <row r="2" spans="1:11" ht="15.75" x14ac:dyDescent="0.25">
      <c r="A2" s="368" t="s">
        <v>30</v>
      </c>
      <c r="B2" s="369"/>
      <c r="C2" s="369"/>
      <c r="D2" s="369"/>
      <c r="E2" s="369"/>
      <c r="F2" s="369"/>
      <c r="G2" s="369"/>
      <c r="H2" s="369"/>
      <c r="I2" s="370"/>
      <c r="J2" s="2"/>
    </row>
    <row r="3" spans="1:11" ht="16.5" thickBot="1" x14ac:dyDescent="0.3">
      <c r="A3" s="371" t="s">
        <v>62</v>
      </c>
      <c r="B3" s="372"/>
      <c r="C3" s="372"/>
      <c r="D3" s="372"/>
      <c r="E3" s="372"/>
      <c r="F3" s="372"/>
      <c r="G3" s="372"/>
      <c r="H3" s="372"/>
      <c r="I3" s="373"/>
      <c r="J3" s="2"/>
    </row>
    <row r="4" spans="1:11" ht="15" x14ac:dyDescent="0.25">
      <c r="A4" s="3"/>
      <c r="B4" s="4"/>
      <c r="C4" s="4"/>
      <c r="D4" s="5"/>
      <c r="E4" s="94"/>
      <c r="F4" s="5"/>
      <c r="G4" s="5"/>
      <c r="H4" s="5"/>
      <c r="I4" s="338" t="s">
        <v>64</v>
      </c>
      <c r="J4" s="6"/>
    </row>
    <row r="5" spans="1:11" s="11" customFormat="1" ht="25.5" x14ac:dyDescent="0.2">
      <c r="A5" s="7" t="s">
        <v>0</v>
      </c>
      <c r="B5" s="8" t="s">
        <v>1</v>
      </c>
      <c r="C5" s="8" t="s">
        <v>2</v>
      </c>
      <c r="D5" s="8" t="s">
        <v>3</v>
      </c>
      <c r="E5" s="95" t="s">
        <v>17</v>
      </c>
      <c r="F5" s="8" t="s">
        <v>18</v>
      </c>
      <c r="G5" s="8" t="s">
        <v>4</v>
      </c>
      <c r="H5" s="8" t="s">
        <v>5</v>
      </c>
      <c r="I5" s="9" t="s">
        <v>6</v>
      </c>
      <c r="J5" s="10"/>
    </row>
    <row r="6" spans="1:11" ht="15" x14ac:dyDescent="0.25">
      <c r="A6" s="12" t="s">
        <v>7</v>
      </c>
      <c r="B6" s="13"/>
      <c r="C6" s="14"/>
      <c r="D6" s="14"/>
      <c r="E6" s="96"/>
      <c r="F6" s="15"/>
      <c r="G6" s="15"/>
      <c r="H6" s="15"/>
      <c r="I6" s="16"/>
      <c r="J6" s="6"/>
    </row>
    <row r="7" spans="1:11" s="17" customFormat="1" ht="15.75" x14ac:dyDescent="0.2">
      <c r="A7" s="266" t="s">
        <v>34</v>
      </c>
      <c r="B7" s="267" t="s">
        <v>35</v>
      </c>
      <c r="C7" s="269">
        <v>0</v>
      </c>
      <c r="D7" s="268" t="s">
        <v>36</v>
      </c>
      <c r="E7" s="270">
        <v>0</v>
      </c>
      <c r="F7" s="283">
        <f>C7*E7</f>
        <v>0</v>
      </c>
      <c r="G7" s="271">
        <v>0</v>
      </c>
      <c r="H7" s="272">
        <v>0</v>
      </c>
      <c r="I7" s="284">
        <f>((F7*H7)+(F7))*G7+((F7*H7)+(F7))</f>
        <v>0</v>
      </c>
      <c r="J7" s="205"/>
      <c r="K7" s="87"/>
    </row>
    <row r="8" spans="1:11" s="17" customFormat="1" ht="12" x14ac:dyDescent="0.2">
      <c r="A8" s="266" t="s">
        <v>34</v>
      </c>
      <c r="B8" s="267" t="s">
        <v>35</v>
      </c>
      <c r="C8" s="269">
        <v>0</v>
      </c>
      <c r="D8" s="268" t="s">
        <v>36</v>
      </c>
      <c r="E8" s="270">
        <v>0</v>
      </c>
      <c r="F8" s="283">
        <f>C8*E8</f>
        <v>0</v>
      </c>
      <c r="G8" s="271">
        <v>0</v>
      </c>
      <c r="H8" s="272">
        <v>0</v>
      </c>
      <c r="I8" s="284">
        <f>((F8*H8)+(F8))*G8+((F8*H8)+(F8))</f>
        <v>0</v>
      </c>
      <c r="J8" s="87"/>
      <c r="K8" s="87"/>
    </row>
    <row r="9" spans="1:11" s="17" customFormat="1" ht="12" x14ac:dyDescent="0.2">
      <c r="A9" s="266" t="s">
        <v>34</v>
      </c>
      <c r="B9" s="267" t="s">
        <v>35</v>
      </c>
      <c r="C9" s="269">
        <v>0</v>
      </c>
      <c r="D9" s="268" t="s">
        <v>36</v>
      </c>
      <c r="E9" s="270">
        <v>0</v>
      </c>
      <c r="F9" s="283">
        <f>C9*E9</f>
        <v>0</v>
      </c>
      <c r="G9" s="271">
        <v>0</v>
      </c>
      <c r="H9" s="272">
        <v>0</v>
      </c>
      <c r="I9" s="284">
        <f>((F9*H9)+(F9))*G9+((F9*H9)+(F9))</f>
        <v>0</v>
      </c>
      <c r="J9" s="87"/>
      <c r="K9" s="87"/>
    </row>
    <row r="10" spans="1:11" x14ac:dyDescent="0.2">
      <c r="A10" s="18"/>
      <c r="B10" s="19"/>
      <c r="C10" s="282">
        <f>SUM(C7:C9)</f>
        <v>0</v>
      </c>
      <c r="D10" s="21"/>
      <c r="E10" s="97"/>
      <c r="F10" s="21"/>
      <c r="G10" s="1"/>
      <c r="H10" s="22" t="s">
        <v>8</v>
      </c>
      <c r="I10" s="285">
        <f>SUM(I7:I9)</f>
        <v>0</v>
      </c>
      <c r="J10" s="88"/>
      <c r="K10" s="88"/>
    </row>
    <row r="11" spans="1:11" x14ac:dyDescent="0.2">
      <c r="A11" s="18"/>
      <c r="B11" s="19"/>
      <c r="C11" s="20"/>
      <c r="D11" s="21"/>
      <c r="E11" s="97"/>
      <c r="F11" s="21"/>
      <c r="G11" s="1"/>
      <c r="H11" s="112"/>
      <c r="I11" s="23"/>
      <c r="J11" s="88"/>
      <c r="K11" s="88"/>
    </row>
    <row r="12" spans="1:11" x14ac:dyDescent="0.2">
      <c r="A12" s="24" t="s">
        <v>9</v>
      </c>
      <c r="B12" s="25"/>
      <c r="C12" s="113" t="s">
        <v>19</v>
      </c>
      <c r="D12" s="26"/>
      <c r="E12" s="113" t="s">
        <v>20</v>
      </c>
      <c r="F12" s="27"/>
      <c r="G12" s="27"/>
      <c r="H12" s="27"/>
      <c r="I12" s="28"/>
      <c r="J12" s="89"/>
      <c r="K12" s="89"/>
    </row>
    <row r="13" spans="1:11" x14ac:dyDescent="0.2">
      <c r="A13" s="266" t="s">
        <v>34</v>
      </c>
      <c r="B13" s="267" t="s">
        <v>35</v>
      </c>
      <c r="C13" s="269">
        <v>0</v>
      </c>
      <c r="D13" s="268" t="s">
        <v>36</v>
      </c>
      <c r="E13" s="270">
        <v>0</v>
      </c>
      <c r="F13" s="283">
        <f>C13*E13</f>
        <v>0</v>
      </c>
      <c r="G13" s="272">
        <v>0</v>
      </c>
      <c r="H13" s="272">
        <v>0</v>
      </c>
      <c r="I13" s="284">
        <f>((F13*H13)+(F13))*G13+((F13*H13)+(F13))</f>
        <v>0</v>
      </c>
      <c r="J13" s="87"/>
      <c r="K13" s="87"/>
    </row>
    <row r="14" spans="1:11" x14ac:dyDescent="0.2">
      <c r="A14" s="266" t="s">
        <v>34</v>
      </c>
      <c r="B14" s="267" t="s">
        <v>35</v>
      </c>
      <c r="C14" s="269">
        <v>0</v>
      </c>
      <c r="D14" s="268" t="s">
        <v>36</v>
      </c>
      <c r="E14" s="270">
        <v>0</v>
      </c>
      <c r="F14" s="283">
        <f t="shared" ref="F14" si="0">C14*E14</f>
        <v>0</v>
      </c>
      <c r="G14" s="272">
        <v>0</v>
      </c>
      <c r="H14" s="272">
        <v>0</v>
      </c>
      <c r="I14" s="284">
        <f>((F14*H14)+(F14))*G14+((F14*H14)+(F14))</f>
        <v>0</v>
      </c>
      <c r="J14" s="87"/>
      <c r="K14" s="87"/>
    </row>
    <row r="15" spans="1:11" x14ac:dyDescent="0.2">
      <c r="A15" s="30"/>
      <c r="B15" s="82"/>
      <c r="C15" s="82"/>
      <c r="D15" s="83"/>
      <c r="E15" s="98"/>
      <c r="F15" s="84"/>
      <c r="G15" s="84"/>
      <c r="H15" s="85" t="s">
        <v>16</v>
      </c>
      <c r="I15" s="287">
        <f>SUM(I13:I14)</f>
        <v>0</v>
      </c>
      <c r="J15" s="90"/>
      <c r="K15" s="90"/>
    </row>
    <row r="16" spans="1:11" x14ac:dyDescent="0.2">
      <c r="A16" s="31" t="s">
        <v>10</v>
      </c>
      <c r="B16" s="345" t="s">
        <v>29</v>
      </c>
      <c r="C16" s="348" t="e">
        <f>F16/E16</f>
        <v>#DIV/0!</v>
      </c>
      <c r="D16" s="280" t="s">
        <v>77</v>
      </c>
      <c r="E16" s="341">
        <v>0</v>
      </c>
      <c r="F16" s="281">
        <v>0</v>
      </c>
      <c r="G16" s="286">
        <v>0.51941999999999999</v>
      </c>
      <c r="H16" s="272">
        <v>0</v>
      </c>
      <c r="I16" s="288">
        <f>(F16*H16+F16)*G16+(F16*H16+F16)</f>
        <v>0</v>
      </c>
      <c r="J16" s="91"/>
      <c r="K16" s="91"/>
    </row>
    <row r="17" spans="1:11" x14ac:dyDescent="0.2">
      <c r="A17" s="32"/>
      <c r="B17" s="33"/>
      <c r="C17" s="33"/>
      <c r="D17" s="34"/>
      <c r="E17" s="99"/>
      <c r="F17" s="35"/>
      <c r="G17" s="86"/>
      <c r="H17" s="35"/>
      <c r="I17" s="36"/>
      <c r="J17" s="92"/>
      <c r="K17" s="92"/>
    </row>
    <row r="18" spans="1:11" x14ac:dyDescent="0.2">
      <c r="A18" s="37" t="s">
        <v>11</v>
      </c>
      <c r="B18" s="38"/>
      <c r="C18" s="38"/>
      <c r="D18" s="39"/>
      <c r="E18" s="289">
        <f>SUM(E7:E9)+SUM(E13:E14)+SUM(E16)</f>
        <v>0</v>
      </c>
      <c r="F18" s="290">
        <f>SUM(F7:F9)+SUM(F13:F14)+F16</f>
        <v>0</v>
      </c>
      <c r="G18" s="290">
        <f>((F13*H13+F13)*G13)+((F14*H14+F14)*G14)+((F16*H16+F16)*G16)+((F8*H8+F8)*G8)+((F9*H9+F9)*G9)+((F7*H7)+F7)*G7</f>
        <v>0</v>
      </c>
      <c r="H18" s="290">
        <f>(F7*H7)+(F8*H8)+(F9*H9)+(F13*H13)+(F14*H14)+(F16*H16)</f>
        <v>0</v>
      </c>
      <c r="I18" s="291">
        <f>I10+I15+I16</f>
        <v>0</v>
      </c>
      <c r="J18" s="93"/>
      <c r="K18" s="93"/>
    </row>
    <row r="19" spans="1:11" x14ac:dyDescent="0.2">
      <c r="A19" s="30"/>
      <c r="E19" s="100"/>
      <c r="F19" s="1"/>
      <c r="G19" s="1"/>
      <c r="H19" s="1"/>
      <c r="I19" s="40"/>
    </row>
    <row r="20" spans="1:11" ht="16.5" customHeight="1" x14ac:dyDescent="0.2">
      <c r="A20" s="41" t="s">
        <v>12</v>
      </c>
      <c r="B20" s="42"/>
      <c r="C20" s="42"/>
      <c r="D20" s="42"/>
      <c r="E20" s="101"/>
      <c r="F20" s="42"/>
      <c r="G20" s="42"/>
      <c r="H20" s="42"/>
      <c r="I20" s="43"/>
    </row>
    <row r="21" spans="1:11" x14ac:dyDescent="0.2">
      <c r="A21" s="78" t="s">
        <v>40</v>
      </c>
      <c r="B21" s="79"/>
      <c r="C21" s="80"/>
      <c r="D21" s="80"/>
      <c r="E21" s="102"/>
      <c r="F21" s="81"/>
      <c r="G21" s="81"/>
      <c r="H21" s="81"/>
      <c r="I21" s="273">
        <v>0</v>
      </c>
    </row>
    <row r="22" spans="1:11" x14ac:dyDescent="0.2">
      <c r="A22" s="78" t="s">
        <v>65</v>
      </c>
      <c r="B22" s="79"/>
      <c r="C22" s="80"/>
      <c r="D22" s="80"/>
      <c r="E22" s="102"/>
      <c r="F22" s="81"/>
      <c r="G22" s="81"/>
      <c r="H22" s="81"/>
      <c r="I22" s="273">
        <v>0</v>
      </c>
    </row>
    <row r="23" spans="1:11" x14ac:dyDescent="0.2">
      <c r="A23" s="78" t="s">
        <v>41</v>
      </c>
      <c r="B23" s="79"/>
      <c r="C23" s="80"/>
      <c r="D23" s="80"/>
      <c r="E23" s="102"/>
      <c r="F23" s="81"/>
      <c r="G23" s="81"/>
      <c r="H23" s="81"/>
      <c r="I23" s="273">
        <v>0</v>
      </c>
    </row>
    <row r="24" spans="1:11" x14ac:dyDescent="0.2">
      <c r="A24" s="78" t="s">
        <v>42</v>
      </c>
      <c r="B24" s="79"/>
      <c r="C24" s="80"/>
      <c r="D24" s="80"/>
      <c r="E24" s="102"/>
      <c r="F24" s="81"/>
      <c r="G24" s="81"/>
      <c r="H24" s="81"/>
      <c r="I24" s="273">
        <v>0</v>
      </c>
    </row>
    <row r="25" spans="1:11" x14ac:dyDescent="0.2">
      <c r="A25" s="78" t="s">
        <v>43</v>
      </c>
      <c r="B25" s="79"/>
      <c r="C25" s="80"/>
      <c r="D25" s="80"/>
      <c r="E25" s="102"/>
      <c r="F25" s="81"/>
      <c r="G25" s="81"/>
      <c r="H25" s="81"/>
      <c r="I25" s="273">
        <v>0</v>
      </c>
    </row>
    <row r="26" spans="1:11" x14ac:dyDescent="0.2">
      <c r="A26" s="78" t="s">
        <v>44</v>
      </c>
      <c r="B26" s="79"/>
      <c r="C26" s="80"/>
      <c r="D26" s="80"/>
      <c r="E26" s="102"/>
      <c r="F26" s="81"/>
      <c r="G26" s="81"/>
      <c r="H26" s="81"/>
      <c r="I26" s="292">
        <f>SUM(I27:I30)</f>
        <v>0</v>
      </c>
    </row>
    <row r="27" spans="1:11" x14ac:dyDescent="0.2">
      <c r="A27" s="321" t="s">
        <v>21</v>
      </c>
      <c r="B27" s="79"/>
      <c r="C27" s="80"/>
      <c r="D27" s="80"/>
      <c r="E27" s="102"/>
      <c r="F27" s="81"/>
      <c r="G27" s="81"/>
      <c r="H27" s="81"/>
      <c r="I27" s="274">
        <v>0</v>
      </c>
    </row>
    <row r="28" spans="1:11" x14ac:dyDescent="0.2">
      <c r="A28" s="321" t="s">
        <v>22</v>
      </c>
      <c r="B28" s="79"/>
      <c r="C28" s="80"/>
      <c r="D28" s="80"/>
      <c r="E28" s="102"/>
      <c r="F28" s="81"/>
      <c r="G28" s="81"/>
      <c r="H28" s="81"/>
      <c r="I28" s="274">
        <v>0</v>
      </c>
    </row>
    <row r="29" spans="1:11" x14ac:dyDescent="0.2">
      <c r="A29" s="321" t="s">
        <v>23</v>
      </c>
      <c r="B29" s="79"/>
      <c r="C29" s="80"/>
      <c r="D29" s="80"/>
      <c r="E29" s="102"/>
      <c r="F29" s="81"/>
      <c r="G29" s="81"/>
      <c r="H29" s="81"/>
      <c r="I29" s="274">
        <v>0</v>
      </c>
    </row>
    <row r="30" spans="1:11" x14ac:dyDescent="0.2">
      <c r="A30" s="321" t="s">
        <v>24</v>
      </c>
      <c r="B30" s="79"/>
      <c r="C30" s="80"/>
      <c r="D30" s="80"/>
      <c r="E30" s="102"/>
      <c r="F30" s="81"/>
      <c r="G30" s="81"/>
      <c r="H30" s="81"/>
      <c r="I30" s="274">
        <v>0</v>
      </c>
    </row>
    <row r="31" spans="1:11" x14ac:dyDescent="0.2">
      <c r="A31" s="78" t="s">
        <v>45</v>
      </c>
      <c r="B31" s="79"/>
      <c r="C31" s="80"/>
      <c r="D31" s="80"/>
      <c r="E31" s="102"/>
      <c r="F31" s="81"/>
      <c r="G31" s="81"/>
      <c r="H31" s="81"/>
      <c r="I31" s="273">
        <v>0</v>
      </c>
    </row>
    <row r="32" spans="1:11" x14ac:dyDescent="0.2">
      <c r="A32" s="78" t="s">
        <v>46</v>
      </c>
      <c r="B32" s="79"/>
      <c r="C32" s="80"/>
      <c r="D32" s="80"/>
      <c r="E32" s="102"/>
      <c r="F32" s="81"/>
      <c r="G32" s="81"/>
      <c r="H32" s="81"/>
      <c r="I32" s="273">
        <v>0</v>
      </c>
    </row>
    <row r="33" spans="1:15" x14ac:dyDescent="0.2">
      <c r="A33" s="78" t="s">
        <v>47</v>
      </c>
      <c r="B33" s="79"/>
      <c r="C33" s="80"/>
      <c r="D33" s="80"/>
      <c r="E33" s="102"/>
      <c r="F33" s="81"/>
      <c r="G33" s="81"/>
      <c r="H33" s="81"/>
      <c r="I33" s="273">
        <v>0</v>
      </c>
    </row>
    <row r="34" spans="1:15" x14ac:dyDescent="0.2">
      <c r="A34" s="78" t="s">
        <v>48</v>
      </c>
      <c r="B34" s="79"/>
      <c r="C34" s="80"/>
      <c r="D34" s="80"/>
      <c r="E34" s="102"/>
      <c r="F34" s="81"/>
      <c r="G34" s="81"/>
      <c r="H34" s="81"/>
      <c r="I34" s="273">
        <v>0</v>
      </c>
    </row>
    <row r="35" spans="1:15" x14ac:dyDescent="0.2">
      <c r="A35" s="78" t="s">
        <v>49</v>
      </c>
      <c r="B35" s="79"/>
      <c r="C35" s="80"/>
      <c r="D35" s="80"/>
      <c r="E35" s="102"/>
      <c r="F35" s="81"/>
      <c r="G35" s="81"/>
      <c r="H35" s="81"/>
      <c r="I35" s="273">
        <v>0</v>
      </c>
    </row>
    <row r="36" spans="1:15" x14ac:dyDescent="0.2">
      <c r="A36" s="78" t="s">
        <v>50</v>
      </c>
      <c r="B36" s="79"/>
      <c r="C36" s="80"/>
      <c r="D36" s="80"/>
      <c r="E36" s="102"/>
      <c r="F36" s="81"/>
      <c r="G36" s="81"/>
      <c r="H36" s="81"/>
      <c r="I36" s="273">
        <v>0</v>
      </c>
    </row>
    <row r="37" spans="1:15" x14ac:dyDescent="0.2">
      <c r="A37" s="78" t="s">
        <v>51</v>
      </c>
      <c r="B37" s="79"/>
      <c r="C37" s="80"/>
      <c r="D37" s="80"/>
      <c r="E37" s="102"/>
      <c r="F37" s="81"/>
      <c r="G37" s="81"/>
      <c r="H37" s="81"/>
      <c r="I37" s="273">
        <v>0</v>
      </c>
    </row>
    <row r="38" spans="1:15" x14ac:dyDescent="0.2">
      <c r="A38" s="78" t="s">
        <v>52</v>
      </c>
      <c r="B38" s="79"/>
      <c r="C38" s="80"/>
      <c r="D38" s="80"/>
      <c r="E38" s="102"/>
      <c r="F38" s="81"/>
      <c r="G38" s="81"/>
      <c r="H38" s="81"/>
      <c r="I38" s="273">
        <v>0</v>
      </c>
    </row>
    <row r="39" spans="1:15" x14ac:dyDescent="0.2">
      <c r="A39" s="78" t="s">
        <v>53</v>
      </c>
      <c r="B39" s="79"/>
      <c r="C39" s="80"/>
      <c r="D39" s="80"/>
      <c r="E39" s="102"/>
      <c r="F39" s="81"/>
      <c r="G39" s="81"/>
      <c r="H39" s="81"/>
      <c r="I39" s="273">
        <v>0</v>
      </c>
    </row>
    <row r="40" spans="1:15" ht="15" x14ac:dyDescent="0.25">
      <c r="A40" s="44" t="s">
        <v>13</v>
      </c>
      <c r="B40" s="45"/>
      <c r="C40" s="45"/>
      <c r="D40" s="46"/>
      <c r="E40" s="103"/>
      <c r="F40" s="46"/>
      <c r="G40" s="46"/>
      <c r="H40" s="46"/>
      <c r="I40" s="293">
        <f>SUM(I21:I39)-I27-I28-I29-I30</f>
        <v>0</v>
      </c>
      <c r="J40" s="6"/>
      <c r="K40" s="6"/>
      <c r="L40" s="6"/>
      <c r="M40" s="6"/>
      <c r="N40" s="6"/>
      <c r="O40" s="6"/>
    </row>
    <row r="41" spans="1:15" ht="15" x14ac:dyDescent="0.25">
      <c r="A41" s="47"/>
      <c r="B41" s="48"/>
      <c r="C41" s="48"/>
      <c r="D41" s="49"/>
      <c r="E41" s="104"/>
      <c r="F41" s="49"/>
      <c r="G41" s="49"/>
      <c r="H41" s="49"/>
      <c r="I41" s="50"/>
      <c r="J41" s="6"/>
      <c r="K41" s="6"/>
      <c r="L41" s="6"/>
      <c r="M41" s="6"/>
      <c r="N41" s="6"/>
      <c r="O41" s="6"/>
    </row>
    <row r="42" spans="1:15" ht="15" x14ac:dyDescent="0.25">
      <c r="A42" s="51" t="s">
        <v>14</v>
      </c>
      <c r="B42" s="52"/>
      <c r="C42" s="52"/>
      <c r="D42" s="53"/>
      <c r="E42" s="105"/>
      <c r="F42" s="53"/>
      <c r="G42" s="53"/>
      <c r="H42" s="53"/>
      <c r="I42" s="294">
        <f>I18+I40</f>
        <v>0</v>
      </c>
      <c r="J42" s="6"/>
      <c r="K42" s="6"/>
      <c r="L42" s="6"/>
      <c r="M42" s="6"/>
      <c r="N42" s="6"/>
      <c r="O42" s="6"/>
    </row>
    <row r="43" spans="1:15" ht="15" x14ac:dyDescent="0.25">
      <c r="A43" s="54"/>
      <c r="B43" s="55"/>
      <c r="C43" s="55"/>
      <c r="D43" s="29"/>
      <c r="E43" s="94"/>
      <c r="F43" s="29"/>
      <c r="G43" s="29"/>
      <c r="H43" s="29"/>
      <c r="I43" s="56"/>
      <c r="J43" s="6"/>
      <c r="K43" s="6"/>
      <c r="L43" s="6"/>
      <c r="M43" s="6"/>
      <c r="N43" s="6"/>
      <c r="O43" s="6"/>
    </row>
    <row r="44" spans="1:15" ht="15" x14ac:dyDescent="0.25">
      <c r="A44" s="57" t="s">
        <v>78</v>
      </c>
      <c r="B44" s="58"/>
      <c r="C44" s="58"/>
      <c r="D44" s="59"/>
      <c r="E44" s="106"/>
      <c r="F44" s="60"/>
      <c r="G44" s="60"/>
      <c r="H44" s="300">
        <v>0.17269999999999999</v>
      </c>
      <c r="I44" s="295">
        <f>(I42-I25-I26-I35-I36)*H44</f>
        <v>0</v>
      </c>
      <c r="J44" s="6"/>
      <c r="K44" s="61"/>
      <c r="L44" s="6"/>
      <c r="M44" s="6"/>
      <c r="N44" s="6"/>
      <c r="O44" s="6"/>
    </row>
    <row r="45" spans="1:15" s="17" customFormat="1" ht="15" x14ac:dyDescent="0.25">
      <c r="A45" s="62" t="s">
        <v>79</v>
      </c>
      <c r="B45" s="63"/>
      <c r="C45" s="63"/>
      <c r="D45" s="64"/>
      <c r="E45" s="107"/>
      <c r="F45" s="65"/>
      <c r="G45" s="66"/>
      <c r="H45" s="67"/>
      <c r="I45" s="68"/>
      <c r="J45" s="6"/>
      <c r="K45" s="6"/>
      <c r="L45" s="6"/>
      <c r="M45" s="6"/>
      <c r="N45" s="6"/>
      <c r="O45" s="6"/>
    </row>
    <row r="46" spans="1:15" ht="15" x14ac:dyDescent="0.25">
      <c r="A46" s="193" t="s">
        <v>26</v>
      </c>
      <c r="B46" s="194"/>
      <c r="C46" s="195"/>
      <c r="D46" s="195"/>
      <c r="E46" s="195"/>
      <c r="F46" s="195"/>
      <c r="G46" s="195"/>
      <c r="H46" s="195"/>
      <c r="I46" s="296">
        <f>SUM(I42:I44)</f>
        <v>0</v>
      </c>
      <c r="J46" s="6"/>
      <c r="K46" s="6"/>
      <c r="L46" s="6"/>
      <c r="M46" s="6"/>
      <c r="N46" s="6"/>
      <c r="O46" s="6"/>
    </row>
    <row r="47" spans="1:15" ht="15" x14ac:dyDescent="0.25">
      <c r="A47" s="275" t="s">
        <v>72</v>
      </c>
      <c r="B47" s="276"/>
      <c r="C47" s="73"/>
      <c r="D47" s="74"/>
      <c r="E47" s="109"/>
      <c r="F47" s="74"/>
      <c r="G47" s="74"/>
      <c r="H47" s="74"/>
      <c r="I47" s="297">
        <f>I46*100%</f>
        <v>0</v>
      </c>
      <c r="J47" s="6"/>
      <c r="K47" s="6"/>
      <c r="L47" s="6"/>
      <c r="M47" s="6"/>
      <c r="N47" s="6"/>
      <c r="O47" s="6"/>
    </row>
    <row r="48" spans="1:15" s="17" customFormat="1" ht="15.75" thickBot="1" x14ac:dyDescent="0.3">
      <c r="A48" s="277" t="s">
        <v>73</v>
      </c>
      <c r="B48" s="278"/>
      <c r="C48" s="75"/>
      <c r="D48" s="76"/>
      <c r="E48" s="110"/>
      <c r="F48" s="76"/>
      <c r="G48" s="76"/>
      <c r="H48" s="76"/>
      <c r="I48" s="298">
        <f>I46*25%/75%</f>
        <v>0</v>
      </c>
      <c r="J48" s="6"/>
      <c r="K48" s="6"/>
      <c r="L48" s="6"/>
      <c r="M48" s="6"/>
      <c r="N48" s="6"/>
      <c r="O48" s="6"/>
    </row>
    <row r="49" spans="1:9" ht="15" x14ac:dyDescent="0.25">
      <c r="A49" s="69" t="s">
        <v>15</v>
      </c>
      <c r="B49" s="70"/>
      <c r="C49" s="70"/>
      <c r="D49" s="71"/>
      <c r="E49" s="108"/>
      <c r="F49" s="71"/>
      <c r="G49" s="71"/>
      <c r="H49" s="72"/>
      <c r="I49" s="299">
        <f>SUM(I47:I48)</f>
        <v>0</v>
      </c>
    </row>
  </sheetData>
  <sheetProtection algorithmName="SHA-512" hashValue="jMlk2qdr2R2tDhs9WiKRVFjyCQJ9380XlhdqrRNk1kFY298cbxFPKqTr4jbbHa2jYusINpCTU3eG56ZzTWFp9g==" saltValue="BQepXnYn+ed5x+w04PwcEQ==" spinCount="100000" sheet="1" objects="1" scenarios="1"/>
  <mergeCells count="3">
    <mergeCell ref="A1:I1"/>
    <mergeCell ref="A2:I2"/>
    <mergeCell ref="A3:I3"/>
  </mergeCells>
  <phoneticPr fontId="24" type="noConversion"/>
  <printOptions horizontalCentered="1"/>
  <pageMargins left="0.5" right="0.5" top="0.75" bottom="1" header="0.5" footer="0.5"/>
  <pageSetup scale="85" fitToHeight="0" orientation="portrait" r:id="rId1"/>
  <headerFooter alignWithMargins="0">
    <oddHeader>&amp;L&amp;"Arial,Bold"&amp;KFF0000*NOTE: Cells highlighted in light blue are locked and cannot be edited.&amp;RG2598XXX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O49"/>
  <sheetViews>
    <sheetView view="pageLayout" zoomScaleNormal="100" workbookViewId="0">
      <selection activeCell="G19" sqref="G19"/>
    </sheetView>
  </sheetViews>
  <sheetFormatPr defaultColWidth="9.140625" defaultRowHeight="14.25" x14ac:dyDescent="0.2"/>
  <cols>
    <col min="1" max="1" width="24" style="1" customWidth="1"/>
    <col min="2" max="2" width="16.140625" style="1" customWidth="1"/>
    <col min="3" max="3" width="6.7109375" style="1" customWidth="1"/>
    <col min="4" max="4" width="14.5703125" style="1" bestFit="1" customWidth="1"/>
    <col min="5" max="5" width="10" style="111" customWidth="1"/>
    <col min="6" max="6" width="10" style="77" customWidth="1"/>
    <col min="7" max="7" width="11" style="77" customWidth="1"/>
    <col min="8" max="8" width="10.85546875" style="77" customWidth="1"/>
    <col min="9" max="9" width="12.42578125" style="1" bestFit="1" customWidth="1"/>
    <col min="10" max="16384" width="9.140625" style="1"/>
  </cols>
  <sheetData>
    <row r="1" spans="1:11" ht="15" x14ac:dyDescent="0.2">
      <c r="A1" s="365" t="s">
        <v>71</v>
      </c>
      <c r="B1" s="366"/>
      <c r="C1" s="366"/>
      <c r="D1" s="366"/>
      <c r="E1" s="366"/>
      <c r="F1" s="366"/>
      <c r="G1" s="366"/>
      <c r="H1" s="366"/>
      <c r="I1" s="367"/>
    </row>
    <row r="2" spans="1:11" ht="15.75" x14ac:dyDescent="0.25">
      <c r="A2" s="374" t="str">
        <f>'2025-26'!A2</f>
        <v>Project Title</v>
      </c>
      <c r="B2" s="375"/>
      <c r="C2" s="375"/>
      <c r="D2" s="375"/>
      <c r="E2" s="375"/>
      <c r="F2" s="375"/>
      <c r="G2" s="375"/>
      <c r="H2" s="375"/>
      <c r="I2" s="376"/>
      <c r="J2" s="2"/>
    </row>
    <row r="3" spans="1:11" ht="16.5" thickBot="1" x14ac:dyDescent="0.3">
      <c r="A3" s="377" t="str">
        <f>'2025-26'!A3</f>
        <v>3600XXXX/Project ID - NEW</v>
      </c>
      <c r="B3" s="378"/>
      <c r="C3" s="378"/>
      <c r="D3" s="378"/>
      <c r="E3" s="378"/>
      <c r="F3" s="378"/>
      <c r="G3" s="378"/>
      <c r="H3" s="378"/>
      <c r="I3" s="379"/>
      <c r="J3" s="2"/>
    </row>
    <row r="4" spans="1:11" ht="15" x14ac:dyDescent="0.25">
      <c r="A4" s="3"/>
      <c r="B4" s="4"/>
      <c r="C4" s="4"/>
      <c r="D4" s="5"/>
      <c r="E4" s="94"/>
      <c r="F4" s="5"/>
      <c r="G4" s="5"/>
      <c r="H4" s="5"/>
      <c r="I4" s="339" t="s">
        <v>70</v>
      </c>
      <c r="J4" s="6"/>
    </row>
    <row r="5" spans="1:11" s="11" customFormat="1" ht="25.5" x14ac:dyDescent="0.2">
      <c r="A5" s="7" t="s">
        <v>0</v>
      </c>
      <c r="B5" s="8" t="s">
        <v>1</v>
      </c>
      <c r="C5" s="8" t="s">
        <v>2</v>
      </c>
      <c r="D5" s="8" t="s">
        <v>3</v>
      </c>
      <c r="E5" s="95" t="s">
        <v>17</v>
      </c>
      <c r="F5" s="8" t="s">
        <v>18</v>
      </c>
      <c r="G5" s="8" t="s">
        <v>4</v>
      </c>
      <c r="H5" s="8" t="s">
        <v>5</v>
      </c>
      <c r="I5" s="9" t="s">
        <v>6</v>
      </c>
      <c r="J5" s="10"/>
    </row>
    <row r="6" spans="1:11" ht="15" x14ac:dyDescent="0.25">
      <c r="A6" s="12" t="s">
        <v>7</v>
      </c>
      <c r="B6" s="13"/>
      <c r="C6" s="14"/>
      <c r="D6" s="14"/>
      <c r="E6" s="96"/>
      <c r="F6" s="15"/>
      <c r="G6" s="15"/>
      <c r="H6" s="15"/>
      <c r="I6" s="16"/>
      <c r="J6" s="6"/>
    </row>
    <row r="7" spans="1:11" s="17" customFormat="1" ht="12" x14ac:dyDescent="0.2">
      <c r="A7" s="349" t="str">
        <f>'2025-26'!A7</f>
        <v xml:space="preserve">Position Title </v>
      </c>
      <c r="B7" s="349" t="str">
        <f>'2025-26'!B7</f>
        <v>565-019-xxxx-xxx</v>
      </c>
      <c r="C7" s="269">
        <v>0</v>
      </c>
      <c r="D7" s="344" t="str">
        <f>'2025-26'!D7</f>
        <v>Name</v>
      </c>
      <c r="E7" s="270">
        <v>0</v>
      </c>
      <c r="F7" s="283">
        <f>C7*E7</f>
        <v>0</v>
      </c>
      <c r="G7" s="271">
        <v>0</v>
      </c>
      <c r="H7" s="272">
        <v>0</v>
      </c>
      <c r="I7" s="284">
        <f>((F7*H7)+(F7))*G7+((F7*H7)+(F7))</f>
        <v>0</v>
      </c>
      <c r="J7" s="87"/>
      <c r="K7" s="87"/>
    </row>
    <row r="8" spans="1:11" s="17" customFormat="1" ht="12" x14ac:dyDescent="0.2">
      <c r="A8" s="349" t="str">
        <f>'2025-26'!A8</f>
        <v xml:space="preserve">Position Title </v>
      </c>
      <c r="B8" s="349" t="str">
        <f>'2025-26'!B8</f>
        <v>565-019-xxxx-xxx</v>
      </c>
      <c r="C8" s="269">
        <v>0</v>
      </c>
      <c r="D8" s="344" t="str">
        <f>'2025-26'!D8</f>
        <v>Name</v>
      </c>
      <c r="E8" s="270">
        <v>0</v>
      </c>
      <c r="F8" s="283">
        <f>C8*E8</f>
        <v>0</v>
      </c>
      <c r="G8" s="271">
        <v>0</v>
      </c>
      <c r="H8" s="272">
        <v>0</v>
      </c>
      <c r="I8" s="284">
        <f>((F8*H8)+(F8))*G8+((F8*H8)+(F8))</f>
        <v>0</v>
      </c>
      <c r="J8" s="87"/>
      <c r="K8" s="87"/>
    </row>
    <row r="9" spans="1:11" s="17" customFormat="1" ht="12" x14ac:dyDescent="0.2">
      <c r="A9" s="349" t="str">
        <f>'2025-26'!A9</f>
        <v xml:space="preserve">Position Title </v>
      </c>
      <c r="B9" s="349" t="str">
        <f>'2025-26'!B9</f>
        <v>565-019-xxxx-xxx</v>
      </c>
      <c r="C9" s="269">
        <v>0</v>
      </c>
      <c r="D9" s="344" t="str">
        <f>'2025-26'!D9</f>
        <v>Name</v>
      </c>
      <c r="E9" s="270">
        <v>0</v>
      </c>
      <c r="F9" s="283">
        <f>C9*E9</f>
        <v>0</v>
      </c>
      <c r="G9" s="271">
        <v>0</v>
      </c>
      <c r="H9" s="272">
        <v>0</v>
      </c>
      <c r="I9" s="284">
        <f>((F9*H9)+(F9))*G9+((F9*H9)+(F9))</f>
        <v>0</v>
      </c>
      <c r="J9" s="87"/>
      <c r="K9" s="87"/>
    </row>
    <row r="10" spans="1:11" x14ac:dyDescent="0.2">
      <c r="A10" s="18"/>
      <c r="B10" s="19"/>
      <c r="C10" s="282">
        <f>SUM(C7:C9)</f>
        <v>0</v>
      </c>
      <c r="D10" s="21"/>
      <c r="E10" s="97"/>
      <c r="F10" s="21"/>
      <c r="G10" s="1"/>
      <c r="H10" s="22" t="s">
        <v>8</v>
      </c>
      <c r="I10" s="285">
        <f>SUM(I7:I9)</f>
        <v>0</v>
      </c>
      <c r="J10" s="88"/>
      <c r="K10" s="88"/>
    </row>
    <row r="11" spans="1:11" x14ac:dyDescent="0.2">
      <c r="A11" s="18"/>
      <c r="B11" s="19"/>
      <c r="C11" s="20"/>
      <c r="D11" s="21"/>
      <c r="E11" s="97"/>
      <c r="F11" s="21"/>
      <c r="G11" s="1"/>
      <c r="H11" s="112"/>
      <c r="I11" s="23"/>
      <c r="J11" s="88"/>
      <c r="K11" s="88"/>
    </row>
    <row r="12" spans="1:11" x14ac:dyDescent="0.2">
      <c r="A12" s="24" t="s">
        <v>9</v>
      </c>
      <c r="B12" s="25"/>
      <c r="C12" s="113" t="s">
        <v>19</v>
      </c>
      <c r="D12" s="26"/>
      <c r="E12" s="113" t="s">
        <v>20</v>
      </c>
      <c r="F12" s="27"/>
      <c r="G12" s="27"/>
      <c r="H12" s="27"/>
      <c r="I12" s="28"/>
      <c r="J12" s="89"/>
      <c r="K12" s="89"/>
    </row>
    <row r="13" spans="1:11" x14ac:dyDescent="0.2">
      <c r="A13" s="349" t="str">
        <f>'2025-26'!A13</f>
        <v xml:space="preserve">Position Title </v>
      </c>
      <c r="B13" s="349" t="str">
        <f>'2025-26'!B13</f>
        <v>565-019-xxxx-xxx</v>
      </c>
      <c r="C13" s="279">
        <v>0</v>
      </c>
      <c r="D13" s="344" t="str">
        <f>'2025-26'!D13</f>
        <v>Name</v>
      </c>
      <c r="E13" s="270">
        <v>0</v>
      </c>
      <c r="F13" s="283">
        <f>C13*E13</f>
        <v>0</v>
      </c>
      <c r="G13" s="272">
        <v>0</v>
      </c>
      <c r="H13" s="272">
        <v>0</v>
      </c>
      <c r="I13" s="284">
        <f>((F13*H13)+(F13))*G13+((F13*H13)+(F13))</f>
        <v>0</v>
      </c>
      <c r="J13" s="87"/>
      <c r="K13" s="87"/>
    </row>
    <row r="14" spans="1:11" x14ac:dyDescent="0.2">
      <c r="A14" s="349" t="str">
        <f>'2025-26'!A14</f>
        <v xml:space="preserve">Position Title </v>
      </c>
      <c r="B14" s="349" t="str">
        <f>'2025-26'!B14</f>
        <v>565-019-xxxx-xxx</v>
      </c>
      <c r="C14" s="279">
        <v>0</v>
      </c>
      <c r="D14" s="344" t="str">
        <f>'2025-26'!D14</f>
        <v>Name</v>
      </c>
      <c r="E14" s="270">
        <v>0</v>
      </c>
      <c r="F14" s="283">
        <f t="shared" ref="F14" si="0">C14*E14</f>
        <v>0</v>
      </c>
      <c r="G14" s="272">
        <v>0</v>
      </c>
      <c r="H14" s="272">
        <v>0</v>
      </c>
      <c r="I14" s="284">
        <f>((F14*H14)+(F14))*G14+((F14*H14)+(F14))</f>
        <v>0</v>
      </c>
      <c r="J14" s="87"/>
      <c r="K14" s="87"/>
    </row>
    <row r="15" spans="1:11" x14ac:dyDescent="0.2">
      <c r="A15" s="30"/>
      <c r="B15" s="82"/>
      <c r="C15" s="82"/>
      <c r="D15" s="83"/>
      <c r="E15" s="98"/>
      <c r="F15" s="84"/>
      <c r="G15" s="84"/>
      <c r="H15" s="85" t="s">
        <v>16</v>
      </c>
      <c r="I15" s="287">
        <f>SUM(I13:I14)</f>
        <v>0</v>
      </c>
      <c r="J15" s="90"/>
      <c r="K15" s="90"/>
    </row>
    <row r="16" spans="1:11" x14ac:dyDescent="0.2">
      <c r="A16" s="31" t="s">
        <v>39</v>
      </c>
      <c r="B16" s="345" t="str">
        <f>'2025-26'!B16</f>
        <v>N/A</v>
      </c>
      <c r="C16" s="348" t="e">
        <f>F16/E16</f>
        <v>#DIV/0!</v>
      </c>
      <c r="D16" s="280" t="s">
        <v>77</v>
      </c>
      <c r="E16" s="341">
        <v>0</v>
      </c>
      <c r="F16" s="281">
        <v>0</v>
      </c>
      <c r="G16" s="286">
        <v>0.51941999999999999</v>
      </c>
      <c r="H16" s="272">
        <v>0</v>
      </c>
      <c r="I16" s="288">
        <f>(F16*H16+F16)*G16+(F16*H16+F16)</f>
        <v>0</v>
      </c>
      <c r="J16" s="91"/>
      <c r="K16" s="91"/>
    </row>
    <row r="17" spans="1:11" x14ac:dyDescent="0.2">
      <c r="A17" s="32"/>
      <c r="B17" s="33"/>
      <c r="C17" s="33"/>
      <c r="D17" s="34"/>
      <c r="E17" s="99"/>
      <c r="F17" s="35"/>
      <c r="G17" s="86"/>
      <c r="H17" s="35"/>
      <c r="I17" s="36"/>
      <c r="J17" s="92"/>
      <c r="K17" s="92"/>
    </row>
    <row r="18" spans="1:11" x14ac:dyDescent="0.2">
      <c r="A18" s="37" t="s">
        <v>11</v>
      </c>
      <c r="B18" s="38"/>
      <c r="C18" s="38"/>
      <c r="D18" s="39"/>
      <c r="E18" s="289">
        <f>SUM(E7:E9)+SUM(E13:E14)+SUM(E16)</f>
        <v>0</v>
      </c>
      <c r="F18" s="290">
        <f>SUM(F7:F9)+SUM(F13:F14)+F16</f>
        <v>0</v>
      </c>
      <c r="G18" s="290">
        <f>((F13*H13+F13)*G13)+((F14*H14+F14)*G14)+((F16*H16+F16)*G16)+((F8*H8+F8)*G8)+((F9*H9+F9)*G9)+((F7*H7)+F7)*G7</f>
        <v>0</v>
      </c>
      <c r="H18" s="290">
        <f>(F7*H7)+(F9*H9)+(F13*H13)+(F14*H14)+(F16*H16)+(F8*H8)</f>
        <v>0</v>
      </c>
      <c r="I18" s="291">
        <f>I10+I15+I16</f>
        <v>0</v>
      </c>
      <c r="J18" s="93"/>
      <c r="K18" s="93"/>
    </row>
    <row r="19" spans="1:11" x14ac:dyDescent="0.2">
      <c r="A19" s="30"/>
      <c r="E19" s="100"/>
      <c r="F19" s="1"/>
      <c r="G19" s="1"/>
      <c r="H19" s="1"/>
      <c r="I19" s="40"/>
    </row>
    <row r="20" spans="1:11" ht="16.5" customHeight="1" x14ac:dyDescent="0.2">
      <c r="A20" s="41" t="s">
        <v>12</v>
      </c>
      <c r="B20" s="42"/>
      <c r="C20" s="42"/>
      <c r="D20" s="42"/>
      <c r="E20" s="101"/>
      <c r="F20" s="42"/>
      <c r="G20" s="42"/>
      <c r="H20" s="42"/>
      <c r="I20" s="43"/>
    </row>
    <row r="21" spans="1:11" x14ac:dyDescent="0.2">
      <c r="A21" s="78" t="s">
        <v>54</v>
      </c>
      <c r="B21" s="79"/>
      <c r="C21" s="80"/>
      <c r="D21" s="80"/>
      <c r="E21" s="102"/>
      <c r="F21" s="81"/>
      <c r="G21" s="81"/>
      <c r="H21" s="81"/>
      <c r="I21" s="273">
        <v>0</v>
      </c>
    </row>
    <row r="22" spans="1:11" x14ac:dyDescent="0.2">
      <c r="A22" s="78" t="s">
        <v>65</v>
      </c>
      <c r="B22" s="79"/>
      <c r="C22" s="80"/>
      <c r="D22" s="80"/>
      <c r="E22" s="102"/>
      <c r="F22" s="81"/>
      <c r="G22" s="81"/>
      <c r="H22" s="81"/>
      <c r="I22" s="273">
        <v>0</v>
      </c>
    </row>
    <row r="23" spans="1:11" x14ac:dyDescent="0.2">
      <c r="A23" s="78" t="s">
        <v>41</v>
      </c>
      <c r="B23" s="79"/>
      <c r="C23" s="80"/>
      <c r="D23" s="80"/>
      <c r="E23" s="102"/>
      <c r="F23" s="81"/>
      <c r="G23" s="81"/>
      <c r="H23" s="81"/>
      <c r="I23" s="273">
        <v>0</v>
      </c>
    </row>
    <row r="24" spans="1:11" x14ac:dyDescent="0.2">
      <c r="A24" s="78" t="s">
        <v>42</v>
      </c>
      <c r="B24" s="79"/>
      <c r="C24" s="80"/>
      <c r="D24" s="80"/>
      <c r="E24" s="102"/>
      <c r="F24" s="81"/>
      <c r="G24" s="81"/>
      <c r="H24" s="81"/>
      <c r="I24" s="273">
        <v>0</v>
      </c>
    </row>
    <row r="25" spans="1:11" x14ac:dyDescent="0.2">
      <c r="A25" s="78" t="s">
        <v>43</v>
      </c>
      <c r="B25" s="79"/>
      <c r="C25" s="80"/>
      <c r="D25" s="80"/>
      <c r="E25" s="102"/>
      <c r="F25" s="81"/>
      <c r="G25" s="81"/>
      <c r="H25" s="81"/>
      <c r="I25" s="273">
        <v>0</v>
      </c>
    </row>
    <row r="26" spans="1:11" x14ac:dyDescent="0.2">
      <c r="A26" s="78" t="s">
        <v>44</v>
      </c>
      <c r="B26" s="79"/>
      <c r="C26" s="80"/>
      <c r="D26" s="80"/>
      <c r="E26" s="102"/>
      <c r="F26" s="81"/>
      <c r="G26" s="81"/>
      <c r="H26" s="81"/>
      <c r="I26" s="292">
        <f>SUM(I27:I30)</f>
        <v>0</v>
      </c>
    </row>
    <row r="27" spans="1:11" x14ac:dyDescent="0.2">
      <c r="A27" s="352" t="str">
        <f>'2025-26'!A27</f>
        <v>Task 1</v>
      </c>
      <c r="B27" s="79"/>
      <c r="C27" s="80"/>
      <c r="D27" s="80"/>
      <c r="E27" s="102"/>
      <c r="F27" s="81"/>
      <c r="G27" s="81"/>
      <c r="H27" s="81"/>
      <c r="I27" s="274">
        <v>0</v>
      </c>
    </row>
    <row r="28" spans="1:11" x14ac:dyDescent="0.2">
      <c r="A28" s="352" t="str">
        <f>'2025-26'!A28</f>
        <v>Task 2</v>
      </c>
      <c r="B28" s="79"/>
      <c r="C28" s="80"/>
      <c r="D28" s="80"/>
      <c r="E28" s="102"/>
      <c r="F28" s="81"/>
      <c r="G28" s="81"/>
      <c r="H28" s="81"/>
      <c r="I28" s="274">
        <v>0</v>
      </c>
    </row>
    <row r="29" spans="1:11" x14ac:dyDescent="0.2">
      <c r="A29" s="352" t="str">
        <f>'2025-26'!A29</f>
        <v>Task 3</v>
      </c>
      <c r="B29" s="79"/>
      <c r="C29" s="80"/>
      <c r="D29" s="80"/>
      <c r="E29" s="102"/>
      <c r="F29" s="81"/>
      <c r="G29" s="81"/>
      <c r="H29" s="81"/>
      <c r="I29" s="274">
        <v>0</v>
      </c>
    </row>
    <row r="30" spans="1:11" x14ac:dyDescent="0.2">
      <c r="A30" s="352" t="str">
        <f>'2025-26'!A30</f>
        <v>Task 4</v>
      </c>
      <c r="B30" s="79"/>
      <c r="C30" s="80"/>
      <c r="D30" s="80"/>
      <c r="E30" s="102"/>
      <c r="F30" s="81"/>
      <c r="G30" s="81"/>
      <c r="H30" s="81"/>
      <c r="I30" s="274">
        <v>0</v>
      </c>
    </row>
    <row r="31" spans="1:11" x14ac:dyDescent="0.2">
      <c r="A31" s="78" t="s">
        <v>45</v>
      </c>
      <c r="B31" s="79"/>
      <c r="C31" s="80"/>
      <c r="D31" s="80"/>
      <c r="E31" s="102"/>
      <c r="F31" s="81"/>
      <c r="G31" s="81"/>
      <c r="H31" s="81"/>
      <c r="I31" s="273">
        <v>0</v>
      </c>
    </row>
    <row r="32" spans="1:11" x14ac:dyDescent="0.2">
      <c r="A32" s="78" t="s">
        <v>46</v>
      </c>
      <c r="B32" s="79"/>
      <c r="C32" s="80"/>
      <c r="D32" s="80"/>
      <c r="E32" s="102"/>
      <c r="F32" s="81"/>
      <c r="G32" s="81"/>
      <c r="H32" s="81"/>
      <c r="I32" s="273">
        <v>0</v>
      </c>
    </row>
    <row r="33" spans="1:15" x14ac:dyDescent="0.2">
      <c r="A33" s="78" t="s">
        <v>47</v>
      </c>
      <c r="B33" s="79"/>
      <c r="C33" s="80"/>
      <c r="D33" s="80"/>
      <c r="E33" s="102"/>
      <c r="F33" s="81"/>
      <c r="G33" s="81"/>
      <c r="H33" s="81"/>
      <c r="I33" s="273">
        <v>0</v>
      </c>
    </row>
    <row r="34" spans="1:15" x14ac:dyDescent="0.2">
      <c r="A34" s="78" t="s">
        <v>48</v>
      </c>
      <c r="B34" s="79"/>
      <c r="C34" s="80"/>
      <c r="D34" s="80"/>
      <c r="E34" s="102"/>
      <c r="F34" s="81"/>
      <c r="G34" s="81"/>
      <c r="H34" s="81"/>
      <c r="I34" s="273">
        <v>0</v>
      </c>
    </row>
    <row r="35" spans="1:15" x14ac:dyDescent="0.2">
      <c r="A35" s="78" t="s">
        <v>55</v>
      </c>
      <c r="B35" s="79"/>
      <c r="C35" s="80"/>
      <c r="D35" s="80"/>
      <c r="E35" s="102"/>
      <c r="F35" s="81"/>
      <c r="G35" s="81"/>
      <c r="H35" s="81"/>
      <c r="I35" s="273">
        <v>0</v>
      </c>
    </row>
    <row r="36" spans="1:15" x14ac:dyDescent="0.2">
      <c r="A36" s="78" t="s">
        <v>50</v>
      </c>
      <c r="B36" s="79"/>
      <c r="C36" s="80"/>
      <c r="D36" s="80"/>
      <c r="E36" s="102"/>
      <c r="F36" s="81"/>
      <c r="G36" s="81"/>
      <c r="H36" s="81"/>
      <c r="I36" s="273">
        <v>0</v>
      </c>
    </row>
    <row r="37" spans="1:15" x14ac:dyDescent="0.2">
      <c r="A37" s="78" t="s">
        <v>56</v>
      </c>
      <c r="B37" s="79"/>
      <c r="C37" s="80"/>
      <c r="D37" s="80"/>
      <c r="E37" s="102"/>
      <c r="F37" s="81"/>
      <c r="G37" s="81"/>
      <c r="H37" s="81"/>
      <c r="I37" s="273">
        <v>0</v>
      </c>
    </row>
    <row r="38" spans="1:15" x14ac:dyDescent="0.2">
      <c r="A38" s="78" t="s">
        <v>52</v>
      </c>
      <c r="B38" s="79"/>
      <c r="C38" s="80"/>
      <c r="D38" s="80"/>
      <c r="E38" s="102"/>
      <c r="F38" s="81"/>
      <c r="G38" s="81"/>
      <c r="H38" s="81"/>
      <c r="I38" s="273">
        <v>0</v>
      </c>
    </row>
    <row r="39" spans="1:15" x14ac:dyDescent="0.2">
      <c r="A39" s="78" t="s">
        <v>53</v>
      </c>
      <c r="B39" s="79"/>
      <c r="C39" s="80"/>
      <c r="D39" s="80"/>
      <c r="E39" s="102"/>
      <c r="F39" s="81"/>
      <c r="G39" s="81"/>
      <c r="H39" s="81"/>
      <c r="I39" s="273">
        <v>0</v>
      </c>
    </row>
    <row r="40" spans="1:15" ht="15" x14ac:dyDescent="0.25">
      <c r="A40" s="44" t="s">
        <v>13</v>
      </c>
      <c r="B40" s="45"/>
      <c r="C40" s="45"/>
      <c r="D40" s="46"/>
      <c r="E40" s="103"/>
      <c r="F40" s="46"/>
      <c r="G40" s="46"/>
      <c r="H40" s="46"/>
      <c r="I40" s="293">
        <f>SUM(I21:I39)-I27-I28-I29-I30</f>
        <v>0</v>
      </c>
      <c r="J40" s="6"/>
      <c r="K40" s="6"/>
      <c r="L40" s="6"/>
      <c r="M40" s="6"/>
      <c r="N40" s="6"/>
      <c r="O40" s="6"/>
    </row>
    <row r="41" spans="1:15" ht="15" x14ac:dyDescent="0.25">
      <c r="A41" s="47"/>
      <c r="B41" s="48"/>
      <c r="C41" s="48"/>
      <c r="D41" s="49"/>
      <c r="E41" s="104"/>
      <c r="F41" s="49"/>
      <c r="G41" s="49"/>
      <c r="H41" s="49"/>
      <c r="I41" s="50"/>
      <c r="J41" s="6"/>
      <c r="K41" s="6"/>
      <c r="L41" s="6"/>
      <c r="M41" s="6"/>
      <c r="N41" s="6"/>
      <c r="O41" s="6"/>
    </row>
    <row r="42" spans="1:15" ht="15" x14ac:dyDescent="0.25">
      <c r="A42" s="51" t="s">
        <v>14</v>
      </c>
      <c r="B42" s="52"/>
      <c r="C42" s="52"/>
      <c r="D42" s="53"/>
      <c r="E42" s="105"/>
      <c r="F42" s="53"/>
      <c r="G42" s="53"/>
      <c r="H42" s="53"/>
      <c r="I42" s="294">
        <f>I18+I40</f>
        <v>0</v>
      </c>
      <c r="J42" s="6"/>
      <c r="K42" s="6"/>
      <c r="L42" s="6"/>
      <c r="M42" s="6"/>
      <c r="N42" s="6"/>
      <c r="O42" s="6"/>
    </row>
    <row r="43" spans="1:15" ht="15" x14ac:dyDescent="0.25">
      <c r="A43" s="54"/>
      <c r="B43" s="55"/>
      <c r="C43" s="55"/>
      <c r="D43" s="29"/>
      <c r="E43" s="94"/>
      <c r="F43" s="29"/>
      <c r="G43" s="29"/>
      <c r="H43" s="29"/>
      <c r="I43" s="56"/>
      <c r="J43" s="6"/>
      <c r="K43" s="6"/>
      <c r="L43" s="6"/>
      <c r="M43" s="6"/>
      <c r="N43" s="6"/>
      <c r="O43" s="6"/>
    </row>
    <row r="44" spans="1:15" ht="15" x14ac:dyDescent="0.25">
      <c r="A44" s="57" t="s">
        <v>78</v>
      </c>
      <c r="B44" s="58"/>
      <c r="C44" s="58"/>
      <c r="D44" s="59"/>
      <c r="E44" s="106"/>
      <c r="F44" s="60"/>
      <c r="G44" s="60"/>
      <c r="H44" s="300">
        <v>0.17269999999999999</v>
      </c>
      <c r="I44" s="295">
        <f>(I42-I25-I26-I35-I36)*H44</f>
        <v>0</v>
      </c>
      <c r="J44" s="6"/>
      <c r="K44" s="61"/>
      <c r="L44" s="6"/>
      <c r="M44" s="6"/>
      <c r="N44" s="6"/>
      <c r="O44" s="6"/>
    </row>
    <row r="45" spans="1:15" s="17" customFormat="1" ht="15" x14ac:dyDescent="0.25">
      <c r="A45" s="62" t="s">
        <v>79</v>
      </c>
      <c r="B45" s="63"/>
      <c r="C45" s="63"/>
      <c r="D45" s="64"/>
      <c r="E45" s="107"/>
      <c r="F45" s="65"/>
      <c r="G45" s="66"/>
      <c r="H45" s="67"/>
      <c r="I45" s="68"/>
      <c r="J45" s="6"/>
      <c r="K45" s="6"/>
      <c r="L45" s="6"/>
      <c r="M45" s="6"/>
      <c r="N45" s="6"/>
      <c r="O45" s="6"/>
    </row>
    <row r="46" spans="1:15" ht="15" x14ac:dyDescent="0.25">
      <c r="A46" s="193" t="s">
        <v>26</v>
      </c>
      <c r="B46" s="194"/>
      <c r="C46" s="195"/>
      <c r="D46" s="195"/>
      <c r="E46" s="195"/>
      <c r="F46" s="195"/>
      <c r="G46" s="195"/>
      <c r="H46" s="195"/>
      <c r="I46" s="296">
        <f>SUM(I42:I44)</f>
        <v>0</v>
      </c>
      <c r="J46" s="6"/>
      <c r="K46" s="6"/>
      <c r="L46" s="6"/>
      <c r="M46" s="6"/>
      <c r="N46" s="6"/>
      <c r="O46" s="6"/>
    </row>
    <row r="47" spans="1:15" ht="15" x14ac:dyDescent="0.25">
      <c r="A47" s="275" t="s">
        <v>72</v>
      </c>
      <c r="B47" s="276"/>
      <c r="C47" s="73"/>
      <c r="D47" s="74"/>
      <c r="E47" s="109"/>
      <c r="F47" s="74"/>
      <c r="G47" s="74"/>
      <c r="H47" s="74"/>
      <c r="I47" s="297">
        <f>I46*100%</f>
        <v>0</v>
      </c>
      <c r="J47" s="6"/>
      <c r="K47" s="6"/>
      <c r="L47" s="6"/>
      <c r="M47" s="6"/>
      <c r="N47" s="6"/>
      <c r="O47" s="6"/>
    </row>
    <row r="48" spans="1:15" s="17" customFormat="1" ht="15.75" thickBot="1" x14ac:dyDescent="0.3">
      <c r="A48" s="277" t="s">
        <v>74</v>
      </c>
      <c r="B48" s="278"/>
      <c r="C48" s="75"/>
      <c r="D48" s="76"/>
      <c r="E48" s="110"/>
      <c r="F48" s="76"/>
      <c r="G48" s="76"/>
      <c r="H48" s="76"/>
      <c r="I48" s="298">
        <f>I46*25%/75%</f>
        <v>0</v>
      </c>
      <c r="J48" s="6"/>
      <c r="K48" s="6"/>
      <c r="L48" s="6"/>
      <c r="M48" s="6"/>
      <c r="N48" s="6"/>
      <c r="O48" s="6"/>
    </row>
    <row r="49" spans="1:9" ht="15" x14ac:dyDescent="0.25">
      <c r="A49" s="69" t="s">
        <v>15</v>
      </c>
      <c r="B49" s="70"/>
      <c r="C49" s="70"/>
      <c r="D49" s="71"/>
      <c r="E49" s="108"/>
      <c r="F49" s="71"/>
      <c r="G49" s="71"/>
      <c r="H49" s="72"/>
      <c r="I49" s="299">
        <f>SUM(I47:I48)</f>
        <v>0</v>
      </c>
    </row>
  </sheetData>
  <sheetProtection algorithmName="SHA-512" hashValue="bKgChZHos8go4tYuuD93ucnh438R4+69q2CY+hufp4UGXBk6l5Dt6p01g81De4QnWeDUMmCURqJoJBe6GIMrYA==" saltValue="7QaoM8U9OPDvWtyW72cXfw==" spinCount="100000" sheet="1" objects="1" scenarios="1"/>
  <mergeCells count="3">
    <mergeCell ref="A1:I1"/>
    <mergeCell ref="A2:I2"/>
    <mergeCell ref="A3:I3"/>
  </mergeCells>
  <printOptions horizontalCentered="1"/>
  <pageMargins left="0.5" right="0.5" top="0.75" bottom="1" header="0.5" footer="0.5"/>
  <pageSetup scale="83" fitToHeight="0" orientation="portrait" r:id="rId1"/>
  <headerFooter alignWithMargins="0">
    <oddHeader>&amp;L&amp;"Arial,Bold"&amp;KFF0000*NOTE: Cells highlighted in light blue are locked and cannot be edited.&amp;RG2598XXX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O49"/>
  <sheetViews>
    <sheetView view="pageLayout" zoomScaleNormal="100" workbookViewId="0">
      <selection activeCell="G19" sqref="G19"/>
    </sheetView>
  </sheetViews>
  <sheetFormatPr defaultColWidth="9.140625" defaultRowHeight="14.25" x14ac:dyDescent="0.2"/>
  <cols>
    <col min="1" max="1" width="24" style="1" customWidth="1"/>
    <col min="2" max="2" width="16.140625" style="1" customWidth="1"/>
    <col min="3" max="3" width="6.5703125" style="1" bestFit="1" customWidth="1"/>
    <col min="4" max="4" width="14.5703125" style="1" bestFit="1" customWidth="1"/>
    <col min="5" max="5" width="10" style="111" customWidth="1"/>
    <col min="6" max="6" width="10" style="77" customWidth="1"/>
    <col min="7" max="7" width="11" style="77" customWidth="1"/>
    <col min="8" max="8" width="10.85546875" style="77" customWidth="1"/>
    <col min="9" max="9" width="12.42578125" style="1" bestFit="1" customWidth="1"/>
    <col min="10" max="16384" width="9.140625" style="1"/>
  </cols>
  <sheetData>
    <row r="1" spans="1:11" ht="15" x14ac:dyDescent="0.2">
      <c r="A1" s="365" t="s">
        <v>71</v>
      </c>
      <c r="B1" s="366"/>
      <c r="C1" s="366"/>
      <c r="D1" s="366"/>
      <c r="E1" s="366"/>
      <c r="F1" s="366"/>
      <c r="G1" s="366"/>
      <c r="H1" s="366"/>
      <c r="I1" s="367"/>
    </row>
    <row r="2" spans="1:11" ht="15.75" x14ac:dyDescent="0.25">
      <c r="A2" s="380" t="str">
        <f>'2025-26'!A2</f>
        <v>Project Title</v>
      </c>
      <c r="B2" s="381"/>
      <c r="C2" s="381"/>
      <c r="D2" s="381"/>
      <c r="E2" s="381"/>
      <c r="F2" s="381"/>
      <c r="G2" s="381"/>
      <c r="H2" s="381"/>
      <c r="I2" s="382"/>
      <c r="J2" s="2"/>
    </row>
    <row r="3" spans="1:11" ht="16.5" thickBot="1" x14ac:dyDescent="0.3">
      <c r="A3" s="377" t="str">
        <f>'2025-26'!A3</f>
        <v>3600XXXX/Project ID - NEW</v>
      </c>
      <c r="B3" s="378"/>
      <c r="C3" s="378"/>
      <c r="D3" s="378"/>
      <c r="E3" s="378"/>
      <c r="F3" s="378"/>
      <c r="G3" s="378"/>
      <c r="H3" s="378"/>
      <c r="I3" s="379"/>
      <c r="J3" s="2"/>
    </row>
    <row r="4" spans="1:11" ht="15" x14ac:dyDescent="0.25">
      <c r="A4" s="3"/>
      <c r="B4" s="4"/>
      <c r="C4" s="4"/>
      <c r="D4" s="5"/>
      <c r="E4" s="94"/>
      <c r="F4" s="5"/>
      <c r="G4" s="5"/>
      <c r="H4" s="5"/>
      <c r="I4" s="340" t="s">
        <v>76</v>
      </c>
      <c r="J4" s="6"/>
    </row>
    <row r="5" spans="1:11" s="11" customFormat="1" ht="25.5" x14ac:dyDescent="0.2">
      <c r="A5" s="7" t="s">
        <v>0</v>
      </c>
      <c r="B5" s="8" t="s">
        <v>1</v>
      </c>
      <c r="C5" s="8" t="s">
        <v>2</v>
      </c>
      <c r="D5" s="8" t="s">
        <v>3</v>
      </c>
      <c r="E5" s="95" t="s">
        <v>17</v>
      </c>
      <c r="F5" s="8" t="s">
        <v>18</v>
      </c>
      <c r="G5" s="8" t="s">
        <v>4</v>
      </c>
      <c r="H5" s="8" t="s">
        <v>5</v>
      </c>
      <c r="I5" s="9" t="s">
        <v>6</v>
      </c>
      <c r="J5" s="10"/>
    </row>
    <row r="6" spans="1:11" ht="15" x14ac:dyDescent="0.25">
      <c r="A6" s="12" t="s">
        <v>7</v>
      </c>
      <c r="B6" s="13"/>
      <c r="C6" s="14"/>
      <c r="D6" s="14"/>
      <c r="E6" s="96"/>
      <c r="F6" s="15"/>
      <c r="G6" s="15"/>
      <c r="H6" s="15"/>
      <c r="I6" s="16"/>
      <c r="J6" s="6"/>
    </row>
    <row r="7" spans="1:11" s="17" customFormat="1" ht="12" x14ac:dyDescent="0.2">
      <c r="A7" s="350" t="str">
        <f>'2025-26'!A7</f>
        <v xml:space="preserve">Position Title </v>
      </c>
      <c r="B7" s="350" t="str">
        <f>'2025-26'!B7</f>
        <v>565-019-xxxx-xxx</v>
      </c>
      <c r="C7" s="269">
        <v>0</v>
      </c>
      <c r="D7" s="351" t="str">
        <f>'2025-26'!D7</f>
        <v>Name</v>
      </c>
      <c r="E7" s="270">
        <v>0</v>
      </c>
      <c r="F7" s="283">
        <f>E7*C7</f>
        <v>0</v>
      </c>
      <c r="G7" s="271">
        <v>0</v>
      </c>
      <c r="H7" s="272">
        <v>0</v>
      </c>
      <c r="I7" s="284">
        <f>((F7*H7)+(F7))*G7+((F7*H7)+(F7))</f>
        <v>0</v>
      </c>
      <c r="J7" s="87"/>
      <c r="K7" s="87"/>
    </row>
    <row r="8" spans="1:11" s="17" customFormat="1" ht="12" x14ac:dyDescent="0.2">
      <c r="A8" s="350" t="str">
        <f>'2025-26'!A8</f>
        <v xml:space="preserve">Position Title </v>
      </c>
      <c r="B8" s="350" t="str">
        <f>'2025-26'!B8</f>
        <v>565-019-xxxx-xxx</v>
      </c>
      <c r="C8" s="269">
        <v>0</v>
      </c>
      <c r="D8" s="351" t="str">
        <f>'2025-26'!D8</f>
        <v>Name</v>
      </c>
      <c r="E8" s="270">
        <v>0</v>
      </c>
      <c r="F8" s="283">
        <f>E8*C8</f>
        <v>0</v>
      </c>
      <c r="G8" s="271">
        <v>0</v>
      </c>
      <c r="H8" s="272">
        <v>0</v>
      </c>
      <c r="I8" s="284">
        <f>((F8*H8)+(F8))*G8+((F8*H8)+(F8))</f>
        <v>0</v>
      </c>
      <c r="J8" s="87"/>
      <c r="K8" s="87"/>
    </row>
    <row r="9" spans="1:11" s="17" customFormat="1" ht="12" x14ac:dyDescent="0.2">
      <c r="A9" s="350" t="str">
        <f>'2025-26'!A9</f>
        <v xml:space="preserve">Position Title </v>
      </c>
      <c r="B9" s="350" t="str">
        <f>'2025-26'!B9</f>
        <v>565-019-xxxx-xxx</v>
      </c>
      <c r="C9" s="269">
        <v>0</v>
      </c>
      <c r="D9" s="351" t="str">
        <f>'2025-26'!D9</f>
        <v>Name</v>
      </c>
      <c r="E9" s="270">
        <v>0</v>
      </c>
      <c r="F9" s="283">
        <f>E9*C9</f>
        <v>0</v>
      </c>
      <c r="G9" s="271">
        <v>0</v>
      </c>
      <c r="H9" s="272">
        <v>0</v>
      </c>
      <c r="I9" s="284">
        <f>((F9*H9)+(F9))*G9+((F9*H9)+(F9))</f>
        <v>0</v>
      </c>
      <c r="J9" s="87"/>
      <c r="K9" s="87"/>
    </row>
    <row r="10" spans="1:11" x14ac:dyDescent="0.2">
      <c r="A10" s="18"/>
      <c r="B10" s="19"/>
      <c r="C10" s="282">
        <v>0</v>
      </c>
      <c r="D10" s="21"/>
      <c r="E10" s="97"/>
      <c r="F10" s="21"/>
      <c r="G10" s="1"/>
      <c r="H10" s="22" t="s">
        <v>8</v>
      </c>
      <c r="I10" s="285">
        <f>SUM(I7:I9)</f>
        <v>0</v>
      </c>
      <c r="J10" s="88"/>
      <c r="K10" s="88"/>
    </row>
    <row r="11" spans="1:11" x14ac:dyDescent="0.2">
      <c r="A11" s="18"/>
      <c r="B11" s="19"/>
      <c r="C11" s="20"/>
      <c r="D11" s="21"/>
      <c r="E11" s="97"/>
      <c r="F11" s="21"/>
      <c r="G11" s="1"/>
      <c r="H11" s="112"/>
      <c r="I11" s="23"/>
      <c r="J11" s="88"/>
      <c r="K11" s="88"/>
    </row>
    <row r="12" spans="1:11" x14ac:dyDescent="0.2">
      <c r="A12" s="24" t="s">
        <v>9</v>
      </c>
      <c r="B12" s="25"/>
      <c r="C12" s="113" t="s">
        <v>19</v>
      </c>
      <c r="D12" s="26"/>
      <c r="E12" s="113" t="s">
        <v>20</v>
      </c>
      <c r="F12" s="27"/>
      <c r="G12" s="27"/>
      <c r="H12" s="27"/>
      <c r="I12" s="28"/>
      <c r="J12" s="89"/>
      <c r="K12" s="89"/>
    </row>
    <row r="13" spans="1:11" x14ac:dyDescent="0.2">
      <c r="A13" s="350" t="str">
        <f>'2025-26'!A13</f>
        <v xml:space="preserve">Position Title </v>
      </c>
      <c r="B13" s="350" t="str">
        <f>'2025-26'!B13</f>
        <v>565-019-xxxx-xxx</v>
      </c>
      <c r="C13" s="279">
        <v>0</v>
      </c>
      <c r="D13" s="351" t="str">
        <f>'2025-26'!D13</f>
        <v>Name</v>
      </c>
      <c r="E13" s="270">
        <v>0</v>
      </c>
      <c r="F13" s="283">
        <f>E13*C13</f>
        <v>0</v>
      </c>
      <c r="G13" s="272">
        <v>0</v>
      </c>
      <c r="H13" s="272">
        <v>0</v>
      </c>
      <c r="I13" s="284">
        <f>((F13*H13)+(F13))*G13+((F13*H13)+(F13))</f>
        <v>0</v>
      </c>
      <c r="J13" s="87"/>
      <c r="K13" s="87"/>
    </row>
    <row r="14" spans="1:11" x14ac:dyDescent="0.2">
      <c r="A14" s="350" t="str">
        <f>'2025-26'!A14</f>
        <v xml:space="preserve">Position Title </v>
      </c>
      <c r="B14" s="350" t="str">
        <f>'2025-26'!B14</f>
        <v>565-019-xxxx-xxx</v>
      </c>
      <c r="C14" s="279">
        <v>0</v>
      </c>
      <c r="D14" s="351" t="str">
        <f>'2025-26'!D14</f>
        <v>Name</v>
      </c>
      <c r="E14" s="270">
        <v>0</v>
      </c>
      <c r="F14" s="283">
        <f>E14*C14</f>
        <v>0</v>
      </c>
      <c r="G14" s="272">
        <v>0</v>
      </c>
      <c r="H14" s="272">
        <v>0</v>
      </c>
      <c r="I14" s="284">
        <f t="shared" ref="I14" si="0">((F14*H14)+(F14))*G14+((F14*H14)+(F14))</f>
        <v>0</v>
      </c>
      <c r="J14" s="87"/>
      <c r="K14" s="87"/>
    </row>
    <row r="15" spans="1:11" x14ac:dyDescent="0.2">
      <c r="A15" s="30"/>
      <c r="B15" s="82"/>
      <c r="C15" s="82"/>
      <c r="D15" s="83"/>
      <c r="E15" s="98"/>
      <c r="F15" s="84"/>
      <c r="G15" s="84"/>
      <c r="H15" s="85" t="s">
        <v>16</v>
      </c>
      <c r="I15" s="287">
        <f>SUM(I13:I14)</f>
        <v>0</v>
      </c>
      <c r="J15" s="90"/>
      <c r="K15" s="90"/>
    </row>
    <row r="16" spans="1:11" x14ac:dyDescent="0.2">
      <c r="A16" s="31" t="s">
        <v>39</v>
      </c>
      <c r="B16" s="345" t="s">
        <v>29</v>
      </c>
      <c r="C16" s="348" t="e">
        <f>F16/E16</f>
        <v>#DIV/0!</v>
      </c>
      <c r="D16" s="280" t="s">
        <v>77</v>
      </c>
      <c r="E16" s="341">
        <v>0</v>
      </c>
      <c r="F16" s="281">
        <v>0</v>
      </c>
      <c r="G16" s="286">
        <v>0.51941999999999999</v>
      </c>
      <c r="H16" s="272">
        <v>0</v>
      </c>
      <c r="I16" s="288">
        <f>(F16*H16+F16)*G16+(F16*H16+F16)</f>
        <v>0</v>
      </c>
      <c r="J16" s="91"/>
      <c r="K16" s="91"/>
    </row>
    <row r="17" spans="1:11" x14ac:dyDescent="0.2">
      <c r="A17" s="32"/>
      <c r="B17" s="33"/>
      <c r="C17" s="33"/>
      <c r="D17" s="34"/>
      <c r="E17" s="99"/>
      <c r="F17" s="35"/>
      <c r="G17" s="86"/>
      <c r="H17" s="35"/>
      <c r="I17" s="36"/>
      <c r="J17" s="92"/>
      <c r="K17" s="92"/>
    </row>
    <row r="18" spans="1:11" x14ac:dyDescent="0.2">
      <c r="A18" s="37" t="s">
        <v>11</v>
      </c>
      <c r="B18" s="38"/>
      <c r="C18" s="38"/>
      <c r="D18" s="39"/>
      <c r="E18" s="289">
        <f>SUM(E7:E9)+SUM(E13:E14)+SUM(E16)</f>
        <v>0</v>
      </c>
      <c r="F18" s="290">
        <f>SUM(F7:F9)+SUM(F13:F14)+F16</f>
        <v>0</v>
      </c>
      <c r="G18" s="290">
        <f>((F13*H13+F13)*G13)+((F14*H14+F14)*G14)+((F16*H16+F16)*G16)+((F8*H8+F8)*G8)+((F9*H9+F9)*G9)+((F7*H7)+F7)*G7</f>
        <v>0</v>
      </c>
      <c r="H18" s="290">
        <f>(F7*H7)+(F9*H9)+(F13*H13)+(F14*H14)+(F16*H16)+(F8*H8)</f>
        <v>0</v>
      </c>
      <c r="I18" s="291">
        <f>I10+I15+I16</f>
        <v>0</v>
      </c>
      <c r="J18" s="93"/>
      <c r="K18" s="93"/>
    </row>
    <row r="19" spans="1:11" x14ac:dyDescent="0.2">
      <c r="A19" s="30"/>
      <c r="E19" s="100"/>
      <c r="F19" s="1"/>
      <c r="G19" s="1"/>
      <c r="H19" s="1"/>
      <c r="I19" s="40"/>
    </row>
    <row r="20" spans="1:11" ht="16.5" customHeight="1" x14ac:dyDescent="0.2">
      <c r="A20" s="41" t="s">
        <v>12</v>
      </c>
      <c r="B20" s="42"/>
      <c r="C20" s="42"/>
      <c r="D20" s="42"/>
      <c r="E20" s="101"/>
      <c r="F20" s="42"/>
      <c r="G20" s="42"/>
      <c r="H20" s="42"/>
      <c r="I20" s="43"/>
    </row>
    <row r="21" spans="1:11" x14ac:dyDescent="0.2">
      <c r="A21" s="78" t="s">
        <v>54</v>
      </c>
      <c r="B21" s="79"/>
      <c r="C21" s="80"/>
      <c r="D21" s="80"/>
      <c r="E21" s="102"/>
      <c r="F21" s="81"/>
      <c r="G21" s="81"/>
      <c r="H21" s="81"/>
      <c r="I21" s="273">
        <v>0</v>
      </c>
    </row>
    <row r="22" spans="1:11" x14ac:dyDescent="0.2">
      <c r="A22" s="78" t="s">
        <v>65</v>
      </c>
      <c r="B22" s="79"/>
      <c r="C22" s="80"/>
      <c r="D22" s="80"/>
      <c r="E22" s="102"/>
      <c r="F22" s="81"/>
      <c r="G22" s="81"/>
      <c r="H22" s="81"/>
      <c r="I22" s="273">
        <v>0</v>
      </c>
    </row>
    <row r="23" spans="1:11" x14ac:dyDescent="0.2">
      <c r="A23" s="78" t="s">
        <v>41</v>
      </c>
      <c r="B23" s="79"/>
      <c r="C23" s="80"/>
      <c r="D23" s="80"/>
      <c r="E23" s="102"/>
      <c r="F23" s="81"/>
      <c r="G23" s="81"/>
      <c r="H23" s="81"/>
      <c r="I23" s="273">
        <v>0</v>
      </c>
    </row>
    <row r="24" spans="1:11" x14ac:dyDescent="0.2">
      <c r="A24" s="78" t="s">
        <v>42</v>
      </c>
      <c r="B24" s="79"/>
      <c r="C24" s="80"/>
      <c r="D24" s="80"/>
      <c r="E24" s="102"/>
      <c r="F24" s="81"/>
      <c r="G24" s="81"/>
      <c r="H24" s="81"/>
      <c r="I24" s="273">
        <v>0</v>
      </c>
    </row>
    <row r="25" spans="1:11" x14ac:dyDescent="0.2">
      <c r="A25" s="78" t="s">
        <v>43</v>
      </c>
      <c r="B25" s="79"/>
      <c r="C25" s="80"/>
      <c r="D25" s="80"/>
      <c r="E25" s="102"/>
      <c r="F25" s="81"/>
      <c r="G25" s="81"/>
      <c r="H25" s="81"/>
      <c r="I25" s="273">
        <v>0</v>
      </c>
    </row>
    <row r="26" spans="1:11" x14ac:dyDescent="0.2">
      <c r="A26" s="78" t="s">
        <v>44</v>
      </c>
      <c r="B26" s="79"/>
      <c r="C26" s="80"/>
      <c r="D26" s="80"/>
      <c r="E26" s="102"/>
      <c r="F26" s="81"/>
      <c r="G26" s="81"/>
      <c r="H26" s="81"/>
      <c r="I26" s="292">
        <f>SUM(I27:I30)</f>
        <v>0</v>
      </c>
    </row>
    <row r="27" spans="1:11" x14ac:dyDescent="0.2">
      <c r="A27" s="352" t="str">
        <f>'2025-26'!A27</f>
        <v>Task 1</v>
      </c>
      <c r="B27" s="79"/>
      <c r="C27" s="80"/>
      <c r="D27" s="80"/>
      <c r="E27" s="102"/>
      <c r="F27" s="81"/>
      <c r="G27" s="81"/>
      <c r="H27" s="81"/>
      <c r="I27" s="274">
        <v>0</v>
      </c>
    </row>
    <row r="28" spans="1:11" x14ac:dyDescent="0.2">
      <c r="A28" s="352" t="str">
        <f>'2025-26'!A28</f>
        <v>Task 2</v>
      </c>
      <c r="B28" s="79"/>
      <c r="C28" s="80"/>
      <c r="D28" s="80"/>
      <c r="E28" s="102"/>
      <c r="F28" s="81"/>
      <c r="G28" s="81"/>
      <c r="H28" s="81"/>
      <c r="I28" s="274">
        <v>0</v>
      </c>
    </row>
    <row r="29" spans="1:11" x14ac:dyDescent="0.2">
      <c r="A29" s="352" t="str">
        <f>'2025-26'!A29</f>
        <v>Task 3</v>
      </c>
      <c r="B29" s="79"/>
      <c r="C29" s="80"/>
      <c r="D29" s="80"/>
      <c r="E29" s="102"/>
      <c r="F29" s="81"/>
      <c r="G29" s="81"/>
      <c r="H29" s="81"/>
      <c r="I29" s="274">
        <v>0</v>
      </c>
    </row>
    <row r="30" spans="1:11" x14ac:dyDescent="0.2">
      <c r="A30" s="352" t="str">
        <f>'2025-26'!A30</f>
        <v>Task 4</v>
      </c>
      <c r="B30" s="79"/>
      <c r="C30" s="80"/>
      <c r="D30" s="80"/>
      <c r="E30" s="102"/>
      <c r="F30" s="81"/>
      <c r="G30" s="81"/>
      <c r="H30" s="81"/>
      <c r="I30" s="274">
        <v>0</v>
      </c>
    </row>
    <row r="31" spans="1:11" x14ac:dyDescent="0.2">
      <c r="A31" s="78" t="s">
        <v>45</v>
      </c>
      <c r="B31" s="79"/>
      <c r="C31" s="80"/>
      <c r="D31" s="80"/>
      <c r="E31" s="102"/>
      <c r="F31" s="81"/>
      <c r="G31" s="81"/>
      <c r="H31" s="81"/>
      <c r="I31" s="273">
        <v>0</v>
      </c>
    </row>
    <row r="32" spans="1:11" x14ac:dyDescent="0.2">
      <c r="A32" s="78" t="s">
        <v>46</v>
      </c>
      <c r="B32" s="79"/>
      <c r="C32" s="80"/>
      <c r="D32" s="80"/>
      <c r="E32" s="102"/>
      <c r="F32" s="81"/>
      <c r="G32" s="81"/>
      <c r="H32" s="81"/>
      <c r="I32" s="273">
        <v>0</v>
      </c>
    </row>
    <row r="33" spans="1:15" x14ac:dyDescent="0.2">
      <c r="A33" s="78" t="s">
        <v>47</v>
      </c>
      <c r="B33" s="79"/>
      <c r="C33" s="80"/>
      <c r="D33" s="80"/>
      <c r="E33" s="102"/>
      <c r="F33" s="81"/>
      <c r="G33" s="81"/>
      <c r="H33" s="81"/>
      <c r="I33" s="273">
        <v>0</v>
      </c>
    </row>
    <row r="34" spans="1:15" x14ac:dyDescent="0.2">
      <c r="A34" s="78" t="s">
        <v>48</v>
      </c>
      <c r="B34" s="79"/>
      <c r="C34" s="80"/>
      <c r="D34" s="80"/>
      <c r="E34" s="102"/>
      <c r="F34" s="81"/>
      <c r="G34" s="81"/>
      <c r="H34" s="81"/>
      <c r="I34" s="273">
        <v>0</v>
      </c>
    </row>
    <row r="35" spans="1:15" x14ac:dyDescent="0.2">
      <c r="A35" s="78" t="s">
        <v>49</v>
      </c>
      <c r="B35" s="79"/>
      <c r="C35" s="80"/>
      <c r="D35" s="80"/>
      <c r="E35" s="102"/>
      <c r="F35" s="81"/>
      <c r="G35" s="81"/>
      <c r="H35" s="81"/>
      <c r="I35" s="273">
        <v>0</v>
      </c>
    </row>
    <row r="36" spans="1:15" x14ac:dyDescent="0.2">
      <c r="A36" s="78" t="s">
        <v>50</v>
      </c>
      <c r="B36" s="79"/>
      <c r="C36" s="80"/>
      <c r="D36" s="80"/>
      <c r="E36" s="102"/>
      <c r="F36" s="81"/>
      <c r="G36" s="81"/>
      <c r="H36" s="81"/>
      <c r="I36" s="273">
        <v>0</v>
      </c>
    </row>
    <row r="37" spans="1:15" x14ac:dyDescent="0.2">
      <c r="A37" s="78" t="s">
        <v>51</v>
      </c>
      <c r="B37" s="79"/>
      <c r="C37" s="80"/>
      <c r="D37" s="80"/>
      <c r="E37" s="102"/>
      <c r="F37" s="81"/>
      <c r="G37" s="81"/>
      <c r="H37" s="81"/>
      <c r="I37" s="273">
        <v>0</v>
      </c>
    </row>
    <row r="38" spans="1:15" x14ac:dyDescent="0.2">
      <c r="A38" s="78" t="s">
        <v>52</v>
      </c>
      <c r="B38" s="79"/>
      <c r="C38" s="80"/>
      <c r="D38" s="80"/>
      <c r="E38" s="102"/>
      <c r="F38" s="81"/>
      <c r="G38" s="81"/>
      <c r="H38" s="81"/>
      <c r="I38" s="273">
        <v>0</v>
      </c>
    </row>
    <row r="39" spans="1:15" x14ac:dyDescent="0.2">
      <c r="A39" s="78" t="s">
        <v>53</v>
      </c>
      <c r="B39" s="79"/>
      <c r="C39" s="80"/>
      <c r="D39" s="80"/>
      <c r="E39" s="102"/>
      <c r="F39" s="81"/>
      <c r="G39" s="81"/>
      <c r="H39" s="81"/>
      <c r="I39" s="273">
        <v>0</v>
      </c>
    </row>
    <row r="40" spans="1:15" ht="15" x14ac:dyDescent="0.25">
      <c r="A40" s="44" t="s">
        <v>13</v>
      </c>
      <c r="B40" s="45"/>
      <c r="C40" s="45"/>
      <c r="D40" s="46"/>
      <c r="E40" s="103"/>
      <c r="F40" s="46"/>
      <c r="G40" s="46"/>
      <c r="H40" s="46"/>
      <c r="I40" s="293">
        <f>SUM(I21:I39)-I27-I28-I29-I30</f>
        <v>0</v>
      </c>
      <c r="J40" s="6"/>
      <c r="K40" s="6"/>
      <c r="L40" s="6"/>
      <c r="M40" s="6"/>
      <c r="N40" s="6"/>
      <c r="O40" s="6"/>
    </row>
    <row r="41" spans="1:15" ht="15" x14ac:dyDescent="0.25">
      <c r="A41" s="47"/>
      <c r="B41" s="48"/>
      <c r="C41" s="48"/>
      <c r="D41" s="49"/>
      <c r="E41" s="104"/>
      <c r="F41" s="49"/>
      <c r="G41" s="49"/>
      <c r="H41" s="49"/>
      <c r="I41" s="50"/>
      <c r="J41" s="6"/>
      <c r="K41" s="6"/>
      <c r="L41" s="6"/>
      <c r="M41" s="6"/>
      <c r="N41" s="6"/>
      <c r="O41" s="6"/>
    </row>
    <row r="42" spans="1:15" ht="15" x14ac:dyDescent="0.25">
      <c r="A42" s="51" t="s">
        <v>14</v>
      </c>
      <c r="B42" s="52"/>
      <c r="C42" s="52"/>
      <c r="D42" s="53"/>
      <c r="E42" s="105"/>
      <c r="F42" s="53"/>
      <c r="G42" s="53"/>
      <c r="H42" s="53"/>
      <c r="I42" s="294">
        <f>I18+I40</f>
        <v>0</v>
      </c>
      <c r="J42" s="6"/>
      <c r="K42" s="6"/>
      <c r="L42" s="6"/>
      <c r="M42" s="6"/>
      <c r="N42" s="6"/>
      <c r="O42" s="6"/>
    </row>
    <row r="43" spans="1:15" ht="15" x14ac:dyDescent="0.25">
      <c r="A43" s="54"/>
      <c r="B43" s="55"/>
      <c r="C43" s="55"/>
      <c r="D43" s="29"/>
      <c r="E43" s="94"/>
      <c r="F43" s="29"/>
      <c r="G43" s="29"/>
      <c r="H43" s="29"/>
      <c r="I43" s="56"/>
      <c r="J43" s="6"/>
      <c r="K43" s="6"/>
      <c r="L43" s="6"/>
      <c r="M43" s="6"/>
      <c r="N43" s="6"/>
      <c r="O43" s="6"/>
    </row>
    <row r="44" spans="1:15" ht="15" x14ac:dyDescent="0.25">
      <c r="A44" s="57" t="s">
        <v>78</v>
      </c>
      <c r="B44" s="58"/>
      <c r="C44" s="58"/>
      <c r="D44" s="59"/>
      <c r="E44" s="106"/>
      <c r="F44" s="60"/>
      <c r="G44" s="60"/>
      <c r="H44" s="300">
        <v>0.17269999999999999</v>
      </c>
      <c r="I44" s="295">
        <f>(I42-I25-I26-I35-I36)*H44</f>
        <v>0</v>
      </c>
      <c r="J44" s="6"/>
      <c r="K44" s="61"/>
      <c r="L44" s="6"/>
      <c r="M44" s="6"/>
      <c r="N44" s="6"/>
      <c r="O44" s="6"/>
    </row>
    <row r="45" spans="1:15" s="17" customFormat="1" ht="15" x14ac:dyDescent="0.25">
      <c r="A45" s="62" t="s">
        <v>79</v>
      </c>
      <c r="B45" s="63"/>
      <c r="C45" s="63"/>
      <c r="D45" s="64"/>
      <c r="E45" s="107"/>
      <c r="F45" s="65"/>
      <c r="G45" s="66"/>
      <c r="H45" s="67"/>
      <c r="I45" s="68"/>
      <c r="J45" s="6"/>
      <c r="K45" s="6"/>
      <c r="L45" s="6"/>
      <c r="M45" s="6"/>
      <c r="N45" s="6"/>
      <c r="O45" s="6"/>
    </row>
    <row r="46" spans="1:15" ht="15" x14ac:dyDescent="0.25">
      <c r="A46" s="193" t="s">
        <v>26</v>
      </c>
      <c r="B46" s="194"/>
      <c r="C46" s="195"/>
      <c r="D46" s="195"/>
      <c r="E46" s="195"/>
      <c r="F46" s="195"/>
      <c r="G46" s="195"/>
      <c r="H46" s="195"/>
      <c r="I46" s="296">
        <f>SUM(I42:I44)</f>
        <v>0</v>
      </c>
      <c r="J46" s="6"/>
      <c r="K46" s="6"/>
      <c r="L46" s="6"/>
      <c r="M46" s="6"/>
      <c r="N46" s="6"/>
      <c r="O46" s="6"/>
    </row>
    <row r="47" spans="1:15" ht="15" x14ac:dyDescent="0.25">
      <c r="A47" s="275" t="s">
        <v>72</v>
      </c>
      <c r="B47" s="276"/>
      <c r="C47" s="73"/>
      <c r="D47" s="74"/>
      <c r="E47" s="109"/>
      <c r="F47" s="74"/>
      <c r="G47" s="74"/>
      <c r="H47" s="74"/>
      <c r="I47" s="297">
        <f>I46*100%</f>
        <v>0</v>
      </c>
      <c r="J47" s="6"/>
      <c r="K47" s="6"/>
      <c r="L47" s="6"/>
      <c r="M47" s="6"/>
      <c r="N47" s="6"/>
      <c r="O47" s="6"/>
    </row>
    <row r="48" spans="1:15" s="17" customFormat="1" ht="15.75" thickBot="1" x14ac:dyDescent="0.3">
      <c r="A48" s="277" t="s">
        <v>73</v>
      </c>
      <c r="B48" s="278"/>
      <c r="C48" s="75"/>
      <c r="D48" s="76"/>
      <c r="E48" s="110"/>
      <c r="F48" s="76"/>
      <c r="G48" s="76"/>
      <c r="H48" s="76"/>
      <c r="I48" s="298">
        <f>I46*25%/75%</f>
        <v>0</v>
      </c>
      <c r="J48" s="6"/>
      <c r="K48" s="6"/>
      <c r="L48" s="6"/>
      <c r="M48" s="6"/>
      <c r="N48" s="6"/>
      <c r="O48" s="6"/>
    </row>
    <row r="49" spans="1:9" ht="15" x14ac:dyDescent="0.25">
      <c r="A49" s="69" t="s">
        <v>15</v>
      </c>
      <c r="B49" s="70"/>
      <c r="C49" s="70"/>
      <c r="D49" s="71"/>
      <c r="E49" s="108"/>
      <c r="F49" s="71"/>
      <c r="G49" s="71"/>
      <c r="H49" s="72"/>
      <c r="I49" s="299">
        <f>SUM(I47:I48)</f>
        <v>0</v>
      </c>
    </row>
  </sheetData>
  <sheetProtection algorithmName="SHA-512" hashValue="xPv9qqve76jRGpVZbtZ/b5mqtFFmecjco6DI3ZDda/p3Wrnld1WPPFwaRWVZoF3/3N6TkXfxVa45vcK+Ucewfw==" saltValue="VqKtiwum5O32lgH9VhvkkQ==" spinCount="100000" sheet="1" objects="1" scenarios="1"/>
  <mergeCells count="3">
    <mergeCell ref="A1:I1"/>
    <mergeCell ref="A2:I2"/>
    <mergeCell ref="A3:I3"/>
  </mergeCells>
  <printOptions horizontalCentered="1"/>
  <pageMargins left="0.5" right="0.5" top="0.75" bottom="1" header="0.5" footer="0.5"/>
  <pageSetup scale="83" fitToHeight="0" orientation="portrait" r:id="rId1"/>
  <headerFooter alignWithMargins="0">
    <oddHeader>&amp;L&amp;"Arial,Bold"&amp;KFF0000*NOTE: Cells highlighted in light blue are locked and cannot be edited.&amp;RG2598XXX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34"/>
  <sheetViews>
    <sheetView view="pageLayout" topLeftCell="A10" zoomScaleNormal="100" workbookViewId="0">
      <selection activeCell="H4" sqref="H4"/>
    </sheetView>
  </sheetViews>
  <sheetFormatPr defaultColWidth="9.140625" defaultRowHeight="14.25" x14ac:dyDescent="0.2"/>
  <cols>
    <col min="1" max="1" width="24" style="1" customWidth="1"/>
    <col min="2" max="2" width="16.140625" style="1" customWidth="1"/>
    <col min="3" max="3" width="5.28515625" style="1" customWidth="1"/>
    <col min="4" max="4" width="13.42578125" style="1" customWidth="1"/>
    <col min="5" max="5" width="10" style="77" customWidth="1"/>
    <col min="6" max="6" width="11" style="77" customWidth="1"/>
    <col min="7" max="7" width="10.85546875" style="77" customWidth="1"/>
    <col min="8" max="8" width="12.42578125" style="1" bestFit="1" customWidth="1"/>
    <col min="9" max="16384" width="9.140625" style="1"/>
  </cols>
  <sheetData>
    <row r="1" spans="1:8" ht="15.75" x14ac:dyDescent="0.25">
      <c r="A1" s="384" t="s">
        <v>31</v>
      </c>
      <c r="B1" s="385"/>
      <c r="C1" s="385"/>
      <c r="D1" s="385"/>
      <c r="E1" s="385"/>
      <c r="F1" s="385"/>
      <c r="G1" s="385"/>
      <c r="H1" s="386"/>
    </row>
    <row r="2" spans="1:8" ht="15" x14ac:dyDescent="0.2">
      <c r="A2" s="387" t="s">
        <v>32</v>
      </c>
      <c r="B2" s="388"/>
      <c r="C2" s="388"/>
      <c r="D2" s="388"/>
      <c r="E2" s="388"/>
      <c r="F2" s="388"/>
      <c r="G2" s="388"/>
      <c r="H2" s="389"/>
    </row>
    <row r="3" spans="1:8" ht="16.5" thickBot="1" x14ac:dyDescent="0.3">
      <c r="A3" s="390" t="s">
        <v>28</v>
      </c>
      <c r="B3" s="391"/>
      <c r="C3" s="391"/>
      <c r="D3" s="391"/>
      <c r="E3" s="391"/>
      <c r="F3" s="391"/>
      <c r="G3" s="391"/>
      <c r="H3" s="392"/>
    </row>
    <row r="4" spans="1:8" ht="15" thickBot="1" x14ac:dyDescent="0.25">
      <c r="A4" s="208"/>
      <c r="B4" s="209"/>
      <c r="C4" s="209"/>
      <c r="D4" s="210"/>
      <c r="E4" s="210"/>
      <c r="F4" s="210"/>
      <c r="G4" s="210"/>
      <c r="H4" s="261" t="s">
        <v>64</v>
      </c>
    </row>
    <row r="5" spans="1:8" s="11" customFormat="1" ht="25.5" x14ac:dyDescent="0.2">
      <c r="A5" s="211" t="s">
        <v>0</v>
      </c>
      <c r="B5" s="212" t="s">
        <v>1</v>
      </c>
      <c r="C5" s="262" t="s">
        <v>2</v>
      </c>
      <c r="D5" s="212" t="s">
        <v>3</v>
      </c>
      <c r="E5" s="213" t="s">
        <v>33</v>
      </c>
      <c r="F5" s="213" t="s">
        <v>4</v>
      </c>
      <c r="G5" s="213" t="s">
        <v>5</v>
      </c>
      <c r="H5" s="214" t="s">
        <v>6</v>
      </c>
    </row>
    <row r="6" spans="1:8" x14ac:dyDescent="0.2">
      <c r="A6" s="215" t="s">
        <v>7</v>
      </c>
      <c r="B6" s="216"/>
      <c r="C6" s="217"/>
      <c r="D6" s="217"/>
      <c r="E6" s="218"/>
      <c r="F6" s="218"/>
      <c r="G6" s="218"/>
      <c r="H6" s="219"/>
    </row>
    <row r="7" spans="1:8" s="17" customFormat="1" ht="12" x14ac:dyDescent="0.2">
      <c r="A7" s="220" t="s">
        <v>34</v>
      </c>
      <c r="B7" s="221" t="s">
        <v>35</v>
      </c>
      <c r="C7" s="223">
        <v>0</v>
      </c>
      <c r="D7" s="222" t="s">
        <v>36</v>
      </c>
      <c r="E7" s="224">
        <v>0</v>
      </c>
      <c r="F7" s="225">
        <v>0</v>
      </c>
      <c r="G7" s="225">
        <v>0</v>
      </c>
      <c r="H7" s="226">
        <f t="shared" ref="H7:H15" si="0">E7*F7+(E7)*G7+(E7)</f>
        <v>0</v>
      </c>
    </row>
    <row r="8" spans="1:8" s="17" customFormat="1" ht="12" x14ac:dyDescent="0.2">
      <c r="A8" s="220" t="s">
        <v>34</v>
      </c>
      <c r="B8" s="221" t="s">
        <v>35</v>
      </c>
      <c r="C8" s="223">
        <v>0</v>
      </c>
      <c r="D8" s="222" t="s">
        <v>36</v>
      </c>
      <c r="E8" s="224">
        <v>0</v>
      </c>
      <c r="F8" s="225">
        <v>0</v>
      </c>
      <c r="G8" s="225">
        <v>0</v>
      </c>
      <c r="H8" s="226">
        <f t="shared" si="0"/>
        <v>0</v>
      </c>
    </row>
    <row r="9" spans="1:8" s="17" customFormat="1" ht="12" x14ac:dyDescent="0.2">
      <c r="A9" s="220" t="s">
        <v>34</v>
      </c>
      <c r="B9" s="221" t="s">
        <v>35</v>
      </c>
      <c r="C9" s="223">
        <v>0</v>
      </c>
      <c r="D9" s="222" t="s">
        <v>36</v>
      </c>
      <c r="E9" s="224">
        <v>0</v>
      </c>
      <c r="F9" s="225">
        <v>0</v>
      </c>
      <c r="G9" s="225">
        <v>0</v>
      </c>
      <c r="H9" s="226">
        <f t="shared" si="0"/>
        <v>0</v>
      </c>
    </row>
    <row r="10" spans="1:8" s="17" customFormat="1" ht="12" x14ac:dyDescent="0.2">
      <c r="A10" s="220" t="s">
        <v>34</v>
      </c>
      <c r="B10" s="221" t="s">
        <v>35</v>
      </c>
      <c r="C10" s="223">
        <v>0</v>
      </c>
      <c r="D10" s="222" t="s">
        <v>36</v>
      </c>
      <c r="E10" s="224">
        <v>0</v>
      </c>
      <c r="F10" s="225">
        <v>0</v>
      </c>
      <c r="G10" s="225">
        <v>0</v>
      </c>
      <c r="H10" s="226">
        <f t="shared" si="0"/>
        <v>0</v>
      </c>
    </row>
    <row r="11" spans="1:8" s="17" customFormat="1" ht="12" x14ac:dyDescent="0.2">
      <c r="A11" s="220" t="s">
        <v>34</v>
      </c>
      <c r="B11" s="221" t="s">
        <v>35</v>
      </c>
      <c r="C11" s="223">
        <v>0</v>
      </c>
      <c r="D11" s="222" t="s">
        <v>36</v>
      </c>
      <c r="E11" s="224">
        <v>0</v>
      </c>
      <c r="F11" s="225">
        <v>0</v>
      </c>
      <c r="G11" s="225">
        <v>0</v>
      </c>
      <c r="H11" s="226">
        <f t="shared" si="0"/>
        <v>0</v>
      </c>
    </row>
    <row r="12" spans="1:8" s="17" customFormat="1" ht="12" x14ac:dyDescent="0.2">
      <c r="A12" s="220" t="s">
        <v>34</v>
      </c>
      <c r="B12" s="221" t="s">
        <v>35</v>
      </c>
      <c r="C12" s="223">
        <v>0</v>
      </c>
      <c r="D12" s="222" t="s">
        <v>36</v>
      </c>
      <c r="E12" s="224">
        <v>0</v>
      </c>
      <c r="F12" s="225">
        <v>0</v>
      </c>
      <c r="G12" s="225">
        <v>0</v>
      </c>
      <c r="H12" s="226">
        <f t="shared" si="0"/>
        <v>0</v>
      </c>
    </row>
    <row r="13" spans="1:8" s="17" customFormat="1" ht="12" x14ac:dyDescent="0.2">
      <c r="A13" s="220" t="s">
        <v>34</v>
      </c>
      <c r="B13" s="221" t="s">
        <v>35</v>
      </c>
      <c r="C13" s="223">
        <v>0</v>
      </c>
      <c r="D13" s="222" t="s">
        <v>36</v>
      </c>
      <c r="E13" s="224">
        <v>0</v>
      </c>
      <c r="F13" s="225">
        <v>0</v>
      </c>
      <c r="G13" s="225">
        <v>0</v>
      </c>
      <c r="H13" s="226">
        <f t="shared" si="0"/>
        <v>0</v>
      </c>
    </row>
    <row r="14" spans="1:8" s="17" customFormat="1" ht="12" x14ac:dyDescent="0.2">
      <c r="A14" s="220" t="s">
        <v>34</v>
      </c>
      <c r="B14" s="221" t="s">
        <v>35</v>
      </c>
      <c r="C14" s="223">
        <v>0</v>
      </c>
      <c r="D14" s="222" t="s">
        <v>36</v>
      </c>
      <c r="E14" s="224">
        <v>0</v>
      </c>
      <c r="F14" s="225">
        <v>0</v>
      </c>
      <c r="G14" s="225">
        <v>0</v>
      </c>
      <c r="H14" s="226">
        <f t="shared" si="0"/>
        <v>0</v>
      </c>
    </row>
    <row r="15" spans="1:8" s="17" customFormat="1" ht="12" x14ac:dyDescent="0.2">
      <c r="A15" s="220" t="s">
        <v>34</v>
      </c>
      <c r="B15" s="221" t="s">
        <v>35</v>
      </c>
      <c r="C15" s="223">
        <v>0</v>
      </c>
      <c r="D15" s="222" t="s">
        <v>36</v>
      </c>
      <c r="E15" s="224">
        <v>0</v>
      </c>
      <c r="F15" s="225">
        <v>0</v>
      </c>
      <c r="G15" s="225">
        <v>0</v>
      </c>
      <c r="H15" s="226">
        <f t="shared" si="0"/>
        <v>0</v>
      </c>
    </row>
    <row r="16" spans="1:8" s="17" customFormat="1" ht="12" x14ac:dyDescent="0.2">
      <c r="A16" s="220" t="s">
        <v>34</v>
      </c>
      <c r="B16" s="221" t="s">
        <v>35</v>
      </c>
      <c r="C16" s="223">
        <v>0</v>
      </c>
      <c r="D16" s="222" t="s">
        <v>36</v>
      </c>
      <c r="E16" s="224">
        <v>0</v>
      </c>
      <c r="F16" s="225">
        <v>0</v>
      </c>
      <c r="G16" s="225">
        <v>0</v>
      </c>
      <c r="H16" s="226">
        <f>E16*F16+(E16)*G16+(E16)</f>
        <v>0</v>
      </c>
    </row>
    <row r="17" spans="1:8" x14ac:dyDescent="0.2">
      <c r="A17" s="227"/>
      <c r="B17" s="228"/>
      <c r="C17" s="229">
        <f>SUM(C7:C16)</f>
        <v>0</v>
      </c>
      <c r="D17" s="230"/>
      <c r="E17" s="230"/>
      <c r="F17" s="1"/>
      <c r="G17" s="231" t="s">
        <v>8</v>
      </c>
      <c r="H17" s="232">
        <f>SUM(H7:H16)</f>
        <v>0</v>
      </c>
    </row>
    <row r="18" spans="1:8" x14ac:dyDescent="0.2">
      <c r="A18" s="233" t="s">
        <v>9</v>
      </c>
      <c r="B18" s="234"/>
      <c r="C18" s="234"/>
      <c r="D18" s="235"/>
      <c r="E18" s="27"/>
      <c r="F18" s="27"/>
      <c r="G18" s="27"/>
      <c r="H18" s="236"/>
    </row>
    <row r="19" spans="1:8" x14ac:dyDescent="0.2">
      <c r="A19" s="220" t="s">
        <v>34</v>
      </c>
      <c r="B19" s="221" t="s">
        <v>29</v>
      </c>
      <c r="C19" s="237" t="s">
        <v>37</v>
      </c>
      <c r="D19" s="222" t="s">
        <v>36</v>
      </c>
      <c r="E19" s="224">
        <v>0</v>
      </c>
      <c r="F19" s="225">
        <v>0</v>
      </c>
      <c r="G19" s="225">
        <v>0</v>
      </c>
      <c r="H19" s="226">
        <f>E19*F19+(E19)*G19+(E19)</f>
        <v>0</v>
      </c>
    </row>
    <row r="20" spans="1:8" x14ac:dyDescent="0.2">
      <c r="A20" s="220" t="s">
        <v>34</v>
      </c>
      <c r="B20" s="221" t="s">
        <v>29</v>
      </c>
      <c r="C20" s="237" t="s">
        <v>37</v>
      </c>
      <c r="D20" s="222" t="s">
        <v>36</v>
      </c>
      <c r="E20" s="224">
        <v>0</v>
      </c>
      <c r="F20" s="225">
        <v>0</v>
      </c>
      <c r="G20" s="225">
        <v>0</v>
      </c>
      <c r="H20" s="226">
        <f>E20*F20+(E20)*G20+(E20)</f>
        <v>0</v>
      </c>
    </row>
    <row r="21" spans="1:8" x14ac:dyDescent="0.2">
      <c r="A21" s="30"/>
      <c r="B21" s="209"/>
      <c r="C21" s="209"/>
      <c r="D21" s="210"/>
      <c r="E21" s="238"/>
      <c r="F21" s="238"/>
      <c r="G21" s="239" t="s">
        <v>16</v>
      </c>
      <c r="H21" s="240">
        <f>SUM(H19:H20)</f>
        <v>0</v>
      </c>
    </row>
    <row r="22" spans="1:8" x14ac:dyDescent="0.2">
      <c r="A22" s="241" t="s">
        <v>10</v>
      </c>
      <c r="B22" s="242" t="s">
        <v>29</v>
      </c>
      <c r="C22" s="242"/>
      <c r="D22" s="242"/>
      <c r="E22" s="224">
        <v>0</v>
      </c>
      <c r="F22" s="225">
        <v>0</v>
      </c>
      <c r="G22" s="225">
        <v>0</v>
      </c>
      <c r="H22" s="243">
        <f>E22*F22+(E22)*G22+(E22)</f>
        <v>0</v>
      </c>
    </row>
    <row r="23" spans="1:8" x14ac:dyDescent="0.2">
      <c r="A23" s="244"/>
      <c r="B23" s="245"/>
      <c r="C23" s="245"/>
      <c r="D23" s="246"/>
      <c r="E23" s="35"/>
      <c r="F23" s="35"/>
      <c r="G23" s="35"/>
      <c r="H23" s="247"/>
    </row>
    <row r="24" spans="1:8" x14ac:dyDescent="0.2">
      <c r="A24" s="248" t="s">
        <v>11</v>
      </c>
      <c r="B24" s="249"/>
      <c r="C24" s="249"/>
      <c r="D24" s="250"/>
      <c r="E24" s="251">
        <f>SUM(E7:E16)+E19+E20+E22</f>
        <v>0</v>
      </c>
      <c r="F24" s="251">
        <f>(E7*F7)+(E8*F8)+(E9+F9)+(E10*F10)+(E11*F11)+(E12*F12)+(E13*F13)+(E14*F14)+(E15*F15)+(E16*F16)+(E19*F19)+(E20*F20)+(E22*F22)</f>
        <v>0</v>
      </c>
      <c r="G24" s="251">
        <f>(E7*G7)+(E8*G8)+(E9+G9)+(E10*G10)+(E11*G11)+(E12*G12)+(E13*G13)+(E14*G14)+(E15*G15)+(E16*G16)+(E19*G19)+(E20*G20)+(E22*G22)</f>
        <v>0</v>
      </c>
      <c r="H24" s="252">
        <f>SUM(E24:G24)</f>
        <v>0</v>
      </c>
    </row>
    <row r="25" spans="1:8" x14ac:dyDescent="0.2">
      <c r="A25" s="253"/>
      <c r="B25" s="254"/>
      <c r="C25" s="254"/>
      <c r="D25" s="255"/>
      <c r="E25" s="256"/>
      <c r="F25" s="256"/>
      <c r="G25" s="256"/>
      <c r="H25" s="257"/>
    </row>
    <row r="26" spans="1:8" ht="41.25" customHeight="1" x14ac:dyDescent="0.2">
      <c r="A26" s="260" t="s">
        <v>33</v>
      </c>
      <c r="B26" s="393" t="s">
        <v>59</v>
      </c>
      <c r="C26" s="393"/>
      <c r="D26" s="393"/>
      <c r="E26" s="393"/>
      <c r="F26" s="393"/>
      <c r="G26" s="393"/>
      <c r="H26" s="393"/>
    </row>
    <row r="28" spans="1:8" ht="39.75" customHeight="1" x14ac:dyDescent="0.2">
      <c r="A28" s="258" t="s">
        <v>4</v>
      </c>
      <c r="B28" s="394" t="s">
        <v>60</v>
      </c>
      <c r="C28" s="394"/>
      <c r="D28" s="394"/>
      <c r="E28" s="394"/>
      <c r="F28" s="394"/>
      <c r="G28" s="394"/>
      <c r="H28" s="394"/>
    </row>
    <row r="30" spans="1:8" ht="40.5" customHeight="1" x14ac:dyDescent="0.2">
      <c r="A30" s="258" t="s">
        <v>61</v>
      </c>
      <c r="B30" s="383" t="s">
        <v>67</v>
      </c>
      <c r="C30" s="383"/>
      <c r="D30" s="383"/>
      <c r="E30" s="383"/>
      <c r="F30" s="383"/>
      <c r="G30" s="383"/>
      <c r="H30" s="383"/>
    </row>
    <row r="31" spans="1:8" ht="37.5" customHeight="1" x14ac:dyDescent="0.2">
      <c r="A31" s="17"/>
      <c r="B31" s="383" t="s">
        <v>68</v>
      </c>
      <c r="C31" s="383"/>
      <c r="D31" s="383"/>
      <c r="E31" s="383"/>
      <c r="F31" s="383"/>
      <c r="G31" s="383"/>
      <c r="H31" s="383"/>
    </row>
    <row r="32" spans="1:8" ht="40.5" customHeight="1" x14ac:dyDescent="0.2">
      <c r="A32" s="17"/>
      <c r="B32" s="383" t="s">
        <v>69</v>
      </c>
      <c r="C32" s="383"/>
      <c r="D32" s="383"/>
      <c r="E32" s="383"/>
      <c r="F32" s="383"/>
      <c r="G32" s="383"/>
      <c r="H32" s="383"/>
    </row>
    <row r="34" spans="1:1" x14ac:dyDescent="0.2">
      <c r="A34" s="259" t="s">
        <v>38</v>
      </c>
    </row>
  </sheetData>
  <sheetProtection algorithmName="SHA-512" hashValue="ylZN87NkU7HJCIhi0bZv+IFSM95pSXBIiJThvGS0yBBe4/ZtpKupKNe6/8lCQx2k4YSNjMMYq5MrBOX69CLURw==" saltValue="N9LRgeZEbuLYyogYsbXDMg==" spinCount="100000" sheet="1" objects="1" scenarios="1"/>
  <mergeCells count="8">
    <mergeCell ref="B32:H32"/>
    <mergeCell ref="B31:H31"/>
    <mergeCell ref="A1:H1"/>
    <mergeCell ref="A2:H2"/>
    <mergeCell ref="A3:H3"/>
    <mergeCell ref="B26:H26"/>
    <mergeCell ref="B28:H28"/>
    <mergeCell ref="B30:H30"/>
  </mergeCells>
  <printOptions horizontalCentered="1"/>
  <pageMargins left="0.5" right="0.5" top="0.75" bottom="1" header="0.5" footer="0.5"/>
  <pageSetup scale="94" orientation="portrait" r:id="rId1"/>
  <headerFooter alignWithMargins="0">
    <oddHeader>&amp;RG2598XXX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Budget</vt:lpstr>
      <vt:lpstr>2025-26</vt:lpstr>
      <vt:lpstr>2026-27</vt:lpstr>
      <vt:lpstr>2027-28</vt:lpstr>
      <vt:lpstr>Personal Services Instructions</vt:lpstr>
      <vt:lpstr>'2025-26'!Print_Area</vt:lpstr>
      <vt:lpstr>'2026-27'!Print_Area</vt:lpstr>
      <vt:lpstr>'2027-28'!Print_Area</vt:lpstr>
      <vt:lpstr>'Personal Services Instructions'!Print_Area</vt:lpstr>
      <vt:lpstr>'Summary Budget'!Print_Area</vt:lpstr>
    </vt:vector>
  </TitlesOfParts>
  <Company>California Department of Fish and Wildlife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Dudley, Nikita@Wildlife</cp:lastModifiedBy>
  <cp:lastPrinted>2024-07-24T22:42:39Z</cp:lastPrinted>
  <dcterms:created xsi:type="dcterms:W3CDTF">2016-11-15T23:34:03Z</dcterms:created>
  <dcterms:modified xsi:type="dcterms:W3CDTF">2024-09-04T21:37:47Z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Christina.Alston@wildlife.ca.gov</vt:lpwstr>
  </property>
  <property fmtid="{D5CDD505-2E9C-101B-9397-08002B2CF9AE}" pid="5" name="MSIP_Label_6e685f86-ed8d-482b-be3a-2b7af73f9b7f_SetDate">
    <vt:lpwstr>2018-10-26T04:16:17.9606831Z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